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airaala.local\dfs\Users\koskinensa\Desktop\"/>
    </mc:Choice>
  </mc:AlternateContent>
  <xr:revisionPtr revIDLastSave="0" documentId="8_{D5D99D48-ECB8-4846-AA50-28AD75129D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v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2" i="1" l="1"/>
  <c r="AA12" i="1"/>
  <c r="Z12" i="1"/>
  <c r="X12" i="1"/>
  <c r="X16" i="1" l="1"/>
  <c r="X17" i="1"/>
  <c r="X18" i="1"/>
  <c r="X19" i="1"/>
  <c r="X21" i="1"/>
  <c r="X22" i="1"/>
  <c r="X23" i="1"/>
  <c r="X24" i="1"/>
  <c r="X25" i="1"/>
  <c r="X26" i="1"/>
  <c r="X27" i="1"/>
  <c r="X28" i="1"/>
  <c r="X29" i="1"/>
  <c r="X30" i="1"/>
  <c r="X31" i="1"/>
  <c r="X32" i="1"/>
  <c r="X35" i="1"/>
  <c r="X36" i="1"/>
  <c r="X37" i="1"/>
  <c r="X38" i="1"/>
  <c r="X39" i="1"/>
  <c r="X40" i="1"/>
  <c r="X41" i="1"/>
  <c r="X42" i="1"/>
  <c r="X43" i="1"/>
  <c r="X44" i="1"/>
  <c r="X45" i="1"/>
  <c r="X48" i="1"/>
  <c r="X49" i="1"/>
  <c r="X50" i="1"/>
  <c r="X51" i="1"/>
  <c r="X52" i="1"/>
  <c r="X53" i="1"/>
  <c r="X54" i="1"/>
  <c r="X55" i="1"/>
  <c r="X56" i="1"/>
  <c r="X57" i="1"/>
  <c r="X58" i="1"/>
  <c r="X61" i="1"/>
  <c r="X62" i="1"/>
  <c r="X63" i="1"/>
  <c r="X66" i="1"/>
  <c r="X69" i="1"/>
  <c r="X70" i="1"/>
  <c r="X71" i="1"/>
  <c r="X72" i="1"/>
  <c r="X73" i="1"/>
  <c r="X74" i="1"/>
  <c r="X75" i="1"/>
  <c r="X76" i="1"/>
  <c r="X77" i="1"/>
  <c r="X78" i="1"/>
  <c r="X81" i="1"/>
  <c r="X82" i="1"/>
  <c r="X85" i="1"/>
  <c r="X86" i="1"/>
  <c r="X87" i="1"/>
  <c r="X88" i="1"/>
  <c r="X89" i="1"/>
  <c r="X90" i="1"/>
  <c r="X91" i="1"/>
  <c r="X10" i="1"/>
  <c r="X11" i="1"/>
  <c r="AA10" i="1"/>
  <c r="AA11" i="1"/>
  <c r="AA16" i="1"/>
  <c r="AA17" i="1"/>
  <c r="AB17" i="1" s="1"/>
  <c r="AA18" i="1"/>
  <c r="AB18" i="1" s="1"/>
  <c r="AA19" i="1"/>
  <c r="AA22" i="1"/>
  <c r="AA23" i="1"/>
  <c r="AA24" i="1"/>
  <c r="AA25" i="1"/>
  <c r="AA26" i="1"/>
  <c r="AB26" i="1" s="1"/>
  <c r="AA27" i="1"/>
  <c r="AB27" i="1" s="1"/>
  <c r="AA28" i="1"/>
  <c r="AA29" i="1"/>
  <c r="AA30" i="1"/>
  <c r="AA31" i="1"/>
  <c r="AA32" i="1"/>
  <c r="AA35" i="1"/>
  <c r="AA36" i="1"/>
  <c r="AB36" i="1" s="1"/>
  <c r="AA37" i="1"/>
  <c r="AB37" i="1" s="1"/>
  <c r="AA38" i="1"/>
  <c r="AA39" i="1"/>
  <c r="AA40" i="1"/>
  <c r="AA41" i="1"/>
  <c r="AA42" i="1"/>
  <c r="AA43" i="1"/>
  <c r="AA44" i="1"/>
  <c r="AA45" i="1"/>
  <c r="AA48" i="1"/>
  <c r="AA49" i="1"/>
  <c r="AA50" i="1"/>
  <c r="AA51" i="1"/>
  <c r="AA52" i="1"/>
  <c r="AA53" i="1"/>
  <c r="AA54" i="1"/>
  <c r="AA55" i="1"/>
  <c r="AB55" i="1" s="1"/>
  <c r="AA56" i="1"/>
  <c r="AA57" i="1"/>
  <c r="AA58" i="1"/>
  <c r="AA61" i="1"/>
  <c r="AA62" i="1"/>
  <c r="AA63" i="1"/>
  <c r="AA66" i="1"/>
  <c r="AB66" i="1" s="1"/>
  <c r="AA69" i="1"/>
  <c r="AA70" i="1"/>
  <c r="AA71" i="1"/>
  <c r="AA72" i="1"/>
  <c r="AA73" i="1"/>
  <c r="AA74" i="1"/>
  <c r="AA75" i="1"/>
  <c r="AA76" i="1"/>
  <c r="AA77" i="1"/>
  <c r="AB77" i="1" s="1"/>
  <c r="AA78" i="1"/>
  <c r="AA81" i="1"/>
  <c r="AA82" i="1"/>
  <c r="AA85" i="1"/>
  <c r="AA86" i="1"/>
  <c r="AA87" i="1"/>
  <c r="AA88" i="1"/>
  <c r="AA89" i="1"/>
  <c r="AB89" i="1" s="1"/>
  <c r="AA90" i="1"/>
  <c r="AA91" i="1"/>
  <c r="AB61" i="1" l="1"/>
  <c r="AB57" i="1"/>
  <c r="AB85" i="1"/>
  <c r="AB71" i="1"/>
  <c r="AB16" i="1"/>
  <c r="AB91" i="1"/>
  <c r="AB63" i="1"/>
  <c r="AB35" i="1"/>
  <c r="AB81" i="1"/>
  <c r="AB73" i="1"/>
  <c r="AB53" i="1"/>
  <c r="AB43" i="1"/>
  <c r="AB90" i="1"/>
  <c r="AB78" i="1"/>
  <c r="AB72" i="1"/>
  <c r="AB69" i="1"/>
  <c r="AB51" i="1"/>
  <c r="AB75" i="1"/>
  <c r="AB49" i="1"/>
  <c r="AB41" i="1"/>
  <c r="AB31" i="1"/>
  <c r="AB23" i="1"/>
  <c r="AB50" i="1"/>
  <c r="AB62" i="1"/>
  <c r="AB25" i="1"/>
  <c r="AB45" i="1"/>
  <c r="AB44" i="1"/>
  <c r="AB54" i="1"/>
  <c r="AB86" i="1"/>
  <c r="AB30" i="1"/>
  <c r="AB29" i="1"/>
  <c r="AB39" i="1"/>
  <c r="AB87" i="1"/>
  <c r="AB74" i="1"/>
  <c r="AB56" i="1"/>
  <c r="AB48" i="1"/>
  <c r="AB40" i="1"/>
  <c r="AB32" i="1"/>
  <c r="AB82" i="1"/>
  <c r="AB11" i="1"/>
  <c r="AB76" i="1"/>
  <c r="AB70" i="1"/>
  <c r="AB88" i="1"/>
  <c r="AB42" i="1"/>
  <c r="AB52" i="1"/>
  <c r="AB58" i="1"/>
  <c r="AB22" i="1"/>
  <c r="AB10" i="1"/>
  <c r="AB28" i="1"/>
  <c r="AB38" i="1"/>
  <c r="AB24" i="1"/>
  <c r="AB19" i="1"/>
  <c r="Z10" i="1"/>
  <c r="Z11" i="1"/>
  <c r="Z44" i="1" l="1"/>
  <c r="Z45" i="1"/>
  <c r="Z19" i="1"/>
  <c r="Z42" i="1" l="1"/>
  <c r="Z43" i="1"/>
  <c r="Z18" i="1"/>
  <c r="Z16" i="1" l="1"/>
  <c r="Z17" i="1"/>
  <c r="Z22" i="1"/>
  <c r="Z23" i="1"/>
  <c r="Z24" i="1"/>
  <c r="Z25" i="1"/>
  <c r="Z26" i="1"/>
  <c r="Z27" i="1"/>
  <c r="Z28" i="1"/>
  <c r="Z29" i="1"/>
  <c r="Z30" i="1"/>
  <c r="Z31" i="1"/>
  <c r="Z32" i="1"/>
  <c r="Z35" i="1"/>
  <c r="Z36" i="1"/>
  <c r="Z37" i="1"/>
  <c r="Z38" i="1"/>
  <c r="Z39" i="1"/>
  <c r="Z40" i="1"/>
  <c r="Z41" i="1"/>
  <c r="Z48" i="1"/>
  <c r="Z49" i="1"/>
  <c r="Z50" i="1"/>
  <c r="Z51" i="1"/>
  <c r="Z52" i="1"/>
  <c r="Z53" i="1"/>
  <c r="Z54" i="1"/>
  <c r="Z55" i="1"/>
  <c r="Z56" i="1"/>
  <c r="Z57" i="1"/>
  <c r="Z58" i="1"/>
  <c r="Z61" i="1"/>
  <c r="Z62" i="1"/>
  <c r="Z63" i="1"/>
  <c r="Z66" i="1"/>
  <c r="Z69" i="1"/>
  <c r="Z70" i="1"/>
  <c r="Z71" i="1"/>
  <c r="Z72" i="1"/>
  <c r="Z73" i="1"/>
  <c r="Z74" i="1"/>
  <c r="Z75" i="1"/>
  <c r="Z76" i="1"/>
  <c r="Z77" i="1"/>
  <c r="Z78" i="1"/>
  <c r="Z81" i="1"/>
  <c r="Z82" i="1"/>
  <c r="Z85" i="1"/>
  <c r="Z86" i="1"/>
  <c r="Z87" i="1"/>
  <c r="Z88" i="1"/>
  <c r="Z89" i="1"/>
  <c r="Z90" i="1"/>
  <c r="Z91" i="1"/>
</calcChain>
</file>

<file path=xl/sharedStrings.xml><?xml version="1.0" encoding="utf-8"?>
<sst xmlns="http://schemas.openxmlformats.org/spreadsheetml/2006/main" count="214" uniqueCount="150">
  <si>
    <t xml:space="preserve">a) Toimenpiteiden keskinäiset suhteet perustuvat Suomen Hammaslääkäriliiton kertoimiin </t>
  </si>
  <si>
    <t>EB1SA</t>
  </si>
  <si>
    <t>SFA20</t>
  </si>
  <si>
    <t>WX110</t>
  </si>
  <si>
    <t>SDA02</t>
  </si>
  <si>
    <t>SDA01</t>
  </si>
  <si>
    <t/>
  </si>
  <si>
    <t>Koodi</t>
  </si>
  <si>
    <t>Ehkäisevä hammashoito (SC)</t>
  </si>
  <si>
    <t>SCA01</t>
  </si>
  <si>
    <t>Ehkäisevä suun terveydenhoito, suppea</t>
  </si>
  <si>
    <t>SCA02</t>
  </si>
  <si>
    <t>Ehkäisevä suun terveydenhoito</t>
  </si>
  <si>
    <t>Kiinnityskudossairauksienhoito (SD)</t>
  </si>
  <si>
    <t>Parodontologinen hoito, erittäin suppea</t>
  </si>
  <si>
    <t>SDA03</t>
  </si>
  <si>
    <t>Parodontologinen hoito</t>
  </si>
  <si>
    <t>SDA04</t>
  </si>
  <si>
    <t>Parodontologinen hoito, pitkäkestoinen</t>
  </si>
  <si>
    <t>SDA05</t>
  </si>
  <si>
    <t>Parodontologinen hoito, erittäin pitkäkestoinen</t>
  </si>
  <si>
    <t>SDC30</t>
  </si>
  <si>
    <t>Parodontologinen vahvistettu kiskotus, suppea</t>
  </si>
  <si>
    <t>Paikkaushoito (SF)</t>
  </si>
  <si>
    <t>SFA00</t>
  </si>
  <si>
    <t>Pieni täyte</t>
  </si>
  <si>
    <t>SFA10</t>
  </si>
  <si>
    <t>Yhden pinnan täyte</t>
  </si>
  <si>
    <t>Kahden pinnan täyte</t>
  </si>
  <si>
    <t>SFA30</t>
  </si>
  <si>
    <t>Kolmen tai useamman pinnan täyte</t>
  </si>
  <si>
    <t>SFA40</t>
  </si>
  <si>
    <t>*Hammasterä tai hammaskruunu</t>
  </si>
  <si>
    <t>SFB30</t>
  </si>
  <si>
    <t>Suun ulkopuolella valmistettu kolmen pinnan täyte</t>
  </si>
  <si>
    <t>SFC00</t>
  </si>
  <si>
    <t>Alustäytepilari</t>
  </si>
  <si>
    <t>Juurenhoito (SG)</t>
  </si>
  <si>
    <t>SGA01</t>
  </si>
  <si>
    <t>Hampaan ensiapuluonteinen avaus</t>
  </si>
  <si>
    <t>SGA02</t>
  </si>
  <si>
    <t>*Hampaan juurikanavien avaus ja laajennus</t>
  </si>
  <si>
    <t>SGA03</t>
  </si>
  <si>
    <t>*Hampaan juurikanavien avaus ja laajennus, vaativa</t>
  </si>
  <si>
    <t>SGA04</t>
  </si>
  <si>
    <t>*Hampaan juurikanavien avaus ja laajennus, erittäin vaativa</t>
  </si>
  <si>
    <t>SGA05</t>
  </si>
  <si>
    <t>*Hampaan juurikanavien  avaus ja laajennus, erittäin vaativa ja pitkäkestoinen</t>
  </si>
  <si>
    <t>SGB10</t>
  </si>
  <si>
    <t>*Hampaan juurentäyttö, 1-juurikanavainen hammas</t>
  </si>
  <si>
    <t>SGB20</t>
  </si>
  <si>
    <t>*Hampaan juurentäyttö, 2-juurikanavainen hammas</t>
  </si>
  <si>
    <t>SGB30</t>
  </si>
  <si>
    <t>*Muu vaativa juurentäyttö</t>
  </si>
  <si>
    <t>SGC00</t>
  </si>
  <si>
    <t>Juurikanavien lääkehoito</t>
  </si>
  <si>
    <t>Hammasytimen (pulpan) kattaminen</t>
  </si>
  <si>
    <t>SGC40</t>
  </si>
  <si>
    <t>Hammaskruunun restaurointi juurenhoitoa varten tai muu vastaava juurenhoidon tukitoimenpide</t>
  </si>
  <si>
    <t>Purentafysiologia (SH)</t>
  </si>
  <si>
    <t>SHA01</t>
  </si>
  <si>
    <t>Purentafysiologinen hoitokäynti, suppea</t>
  </si>
  <si>
    <t>SHA02</t>
  </si>
  <si>
    <t>Purentafysiologinen hoitokäynti</t>
  </si>
  <si>
    <t>SHB00</t>
  </si>
  <si>
    <t>Purentakiskon valmistus ja suuhun sovitus</t>
  </si>
  <si>
    <t>Muut suun ja hamhoidon tmpt (SX)</t>
  </si>
  <si>
    <t>SXB00</t>
  </si>
  <si>
    <t>Suun alueen limakalvo-ompeleiden poisto</t>
  </si>
  <si>
    <t>Hampaiston toimenpiteet (EB)</t>
  </si>
  <si>
    <t>EB1HA</t>
  </si>
  <si>
    <t>Hampaiston ja leuan panoraamatomografia tai muu yksinkertainen rakokuvaus</t>
  </si>
  <si>
    <t>Hammasröntgen, Bite-Wing-kuva hampaiston sivualueelta</t>
  </si>
  <si>
    <t>EBA00</t>
  </si>
  <si>
    <t>EBA05</t>
  </si>
  <si>
    <t>Vaativa hampaan poisto ilman leikkausta</t>
  </si>
  <si>
    <t>EBA20</t>
  </si>
  <si>
    <t>Hampaan poisto osittain, hemisektio</t>
  </si>
  <si>
    <t>EBA30</t>
  </si>
  <si>
    <t>Hampaan juuren poisto</t>
  </si>
  <si>
    <t>EBA40</t>
  </si>
  <si>
    <t>Hampaan juurenpään poisto</t>
  </si>
  <si>
    <t>Ikenien ja hammasharjanteen tm (EC)</t>
  </si>
  <si>
    <t>ECA10</t>
  </si>
  <si>
    <t>Ikenen märkäpesäkkeen aukaisu</t>
  </si>
  <si>
    <t>ECA60</t>
  </si>
  <si>
    <t>Vierasesineen poisto ikenestä tai hammasharjanteesta</t>
  </si>
  <si>
    <t>Monialue (W)</t>
  </si>
  <si>
    <t>*Sedaatio tai kivunlievitys ilman anestesiaa</t>
  </si>
  <si>
    <t>WX105</t>
  </si>
  <si>
    <t>Pintapuudutus iholle tai limakalvolle</t>
  </si>
  <si>
    <t>Infiltraatiopuudutus</t>
  </si>
  <si>
    <t>WX290</t>
  </si>
  <si>
    <t>Muu johtopuudutus</t>
  </si>
  <si>
    <t>WZA00</t>
  </si>
  <si>
    <t>Suppea todistus</t>
  </si>
  <si>
    <t>WZA90</t>
  </si>
  <si>
    <t>WZB00</t>
  </si>
  <si>
    <t>SDC10</t>
  </si>
  <si>
    <t>SDC20</t>
  </si>
  <si>
    <t>SDC40</t>
  </si>
  <si>
    <t>SDC50</t>
  </si>
  <si>
    <t>SDD01</t>
  </si>
  <si>
    <t>EBA45</t>
  </si>
  <si>
    <t>Parodontolginen kiskotus, suppea</t>
  </si>
  <si>
    <t>Parodontolginen kiskotus, laaja</t>
  </si>
  <si>
    <t>Parodontologinen vahvistettu kiskotus, laaja</t>
  </si>
  <si>
    <t>Parodontologinen vahvistettu kiskotus, erittäin laaja</t>
  </si>
  <si>
    <t>Parodontologinen purennan hoito, suppea</t>
  </si>
  <si>
    <t>§</t>
  </si>
  <si>
    <t>!!!: toimenpiteen maksimihinta ylittyy</t>
  </si>
  <si>
    <t>Palvelusetelin arvo</t>
  </si>
  <si>
    <t>¯</t>
  </si>
  <si>
    <t>Potilan omavastuuosuus</t>
  </si>
  <si>
    <t>Monijuurisen hampaan juurenpään poisto</t>
  </si>
  <si>
    <t>SGC15</t>
  </si>
  <si>
    <t>SCG01</t>
  </si>
  <si>
    <t>Resiini-infiltraatio, vapaa pinta</t>
  </si>
  <si>
    <t>SCG02</t>
  </si>
  <si>
    <t>Resiini-infiltraatio, hampaan välipinta</t>
  </si>
  <si>
    <t>SFD10</t>
  </si>
  <si>
    <t>Vaiheittainen karieksen poisto, yksi hammaspinta</t>
  </si>
  <si>
    <t>SFD11</t>
  </si>
  <si>
    <t>Vaiheittainen karieksen poisto, vähintään kaksi hammaspintaa</t>
  </si>
  <si>
    <t>SFE01</t>
  </si>
  <si>
    <t>Kariessaneeraus 3-6 hammasta</t>
  </si>
  <si>
    <t>SFE02</t>
  </si>
  <si>
    <t>Kariessaneeraus laaja vähintään 7 hammasta</t>
  </si>
  <si>
    <t>SHL kerroin 2021/ (suunte-kerroin *)</t>
  </si>
  <si>
    <t xml:space="preserve">SFA10 = </t>
  </si>
  <si>
    <t>Maksimihinta</t>
  </si>
  <si>
    <t>Hampaan poisto</t>
  </si>
  <si>
    <t>Parodontologinen hoito, suppea</t>
  </si>
  <si>
    <t>Palveluntuottajan SFA10 arvo</t>
  </si>
  <si>
    <t>Muu lääkärin tai hammaslääkärin todistus</t>
  </si>
  <si>
    <t>Puhelimitse annettu hoito-ohje ja mahdollinen resepti</t>
  </si>
  <si>
    <t>EB1VA</t>
  </si>
  <si>
    <t>Hammasröntgen, lääkärinlausunto potilaskertomuksessa</t>
  </si>
  <si>
    <t>EB2VA</t>
  </si>
  <si>
    <t>Hammasröntgen, lisäkuva, lääkärinlausunto potilaskertomuksessa</t>
  </si>
  <si>
    <t>b) SFA10 arvo = 42 €</t>
  </si>
  <si>
    <t>c) Persikanvärisellä pohjalla merkityt koodit ovat mukana Etelä-Pohjanmaan hyvinvointialueen palvelusetelitoiminnassa</t>
  </si>
  <si>
    <t xml:space="preserve"> Tmp arvo, kun SFA10 = 42 euroa </t>
  </si>
  <si>
    <t>PALVELUSETELIARVO 7.8.2023</t>
  </si>
  <si>
    <r>
      <t>Omavastuukatto      (</t>
    </r>
    <r>
      <rPr>
        <b/>
        <sz val="8"/>
        <rFont val="Arial"/>
        <family val="2"/>
      </rPr>
      <t>KELAn 2023 raportti)</t>
    </r>
  </si>
  <si>
    <t>WX003</t>
  </si>
  <si>
    <t>Laskettu yksityishammaslääkärin hinnoista koodeille SAA01, SFA30, WX110 - kelakorvaukset ko. koodeille = 237,93</t>
  </si>
  <si>
    <t>Anti-infektiivisen hoidon palveluseteli</t>
  </si>
  <si>
    <t>Lohkeamaseteli</t>
  </si>
  <si>
    <t>Päivystyksen jatkohoitoseteli SAA01 (muut toimenpiteet lisätään setelille hoitosuunnitelman mukaisesti)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</si>
</sst>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41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C00000"/>
      <name val="Arial"/>
      <family val="2"/>
    </font>
    <font>
      <sz val="11"/>
      <color theme="9" tint="-0.499984740745262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theme="9" tint="-0.499984740745262"/>
      <name val="Arial"/>
      <family val="2"/>
    </font>
    <font>
      <sz val="11"/>
      <name val="Arial"/>
      <family val="2"/>
    </font>
    <font>
      <sz val="8"/>
      <color theme="7" tint="-0.499984740745262"/>
      <name val="Arial"/>
      <family val="2"/>
    </font>
    <font>
      <b/>
      <sz val="12"/>
      <color rgb="FF000000"/>
      <name val="Arial"/>
      <family val="2"/>
    </font>
    <font>
      <b/>
      <sz val="12"/>
      <color theme="8"/>
      <name val="Calibri"/>
      <family val="2"/>
      <scheme val="minor"/>
    </font>
    <font>
      <b/>
      <sz val="10"/>
      <color theme="8"/>
      <name val="Arial"/>
      <family val="2"/>
    </font>
    <font>
      <sz val="10"/>
      <color theme="8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rgb="FF7030A0"/>
      <name val="Arial"/>
      <family val="2"/>
    </font>
    <font>
      <b/>
      <sz val="10"/>
      <color rgb="FF002060"/>
      <name val="Arial"/>
      <family val="2"/>
    </font>
    <font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2"/>
      <name val="Arial"/>
      <family val="2"/>
    </font>
    <font>
      <sz val="11"/>
      <color theme="2"/>
      <name val="Calibri"/>
      <family val="2"/>
      <scheme val="minor"/>
    </font>
    <font>
      <sz val="8"/>
      <color theme="2"/>
      <name val="Arial"/>
      <family val="2"/>
    </font>
    <font>
      <sz val="10"/>
      <color theme="2"/>
      <name val="Arial"/>
      <family val="2"/>
    </font>
    <font>
      <u/>
      <sz val="8"/>
      <name val="Arial"/>
      <family val="2"/>
    </font>
    <font>
      <sz val="11"/>
      <color theme="1"/>
      <name val="Arial"/>
      <family val="2"/>
    </font>
    <font>
      <b/>
      <sz val="8"/>
      <color rgb="FF7030A0"/>
      <name val="Arial"/>
      <family val="2"/>
    </font>
    <font>
      <b/>
      <sz val="11"/>
      <name val="Symbol"/>
      <family val="1"/>
      <charset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wrapText="1"/>
    </xf>
    <xf numFmtId="2" fontId="15" fillId="0" borderId="0" xfId="0" applyNumberFormat="1" applyFont="1"/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13" fillId="5" borderId="0" xfId="0" applyFont="1" applyFill="1" applyAlignment="1">
      <alignment wrapText="1"/>
    </xf>
    <xf numFmtId="2" fontId="10" fillId="0" borderId="6" xfId="0" applyNumberFormat="1" applyFont="1" applyBorder="1"/>
    <xf numFmtId="2" fontId="10" fillId="0" borderId="7" xfId="0" applyNumberFormat="1" applyFont="1" applyBorder="1"/>
    <xf numFmtId="0" fontId="18" fillId="5" borderId="0" xfId="0" applyFont="1" applyFill="1" applyAlignment="1">
      <alignment horizontal="left" vertical="top"/>
    </xf>
    <xf numFmtId="0" fontId="11" fillId="0" borderId="12" xfId="0" applyFont="1" applyBorder="1" applyAlignment="1">
      <alignment horizontal="right" vertical="top"/>
    </xf>
    <xf numFmtId="2" fontId="10" fillId="0" borderId="13" xfId="0" applyNumberFormat="1" applyFont="1" applyBorder="1"/>
    <xf numFmtId="0" fontId="3" fillId="3" borderId="0" xfId="0" applyFont="1" applyFill="1" applyAlignment="1">
      <alignment horizontal="left" vertical="center"/>
    </xf>
    <xf numFmtId="0" fontId="7" fillId="3" borderId="0" xfId="0" applyFont="1" applyFill="1"/>
    <xf numFmtId="0" fontId="5" fillId="3" borderId="0" xfId="0" applyFont="1" applyFill="1" applyAlignment="1">
      <alignment wrapText="1"/>
    </xf>
    <xf numFmtId="0" fontId="9" fillId="3" borderId="0" xfId="0" applyFont="1" applyFill="1"/>
    <xf numFmtId="2" fontId="10" fillId="3" borderId="0" xfId="0" applyNumberFormat="1" applyFont="1" applyFill="1"/>
    <xf numFmtId="0" fontId="12" fillId="3" borderId="0" xfId="0" applyFont="1" applyFill="1" applyAlignment="1">
      <alignment horizontal="center" vertical="top" wrapText="1"/>
    </xf>
    <xf numFmtId="0" fontId="13" fillId="3" borderId="0" xfId="0" applyFont="1" applyFill="1" applyAlignment="1">
      <alignment wrapText="1"/>
    </xf>
    <xf numFmtId="0" fontId="12" fillId="3" borderId="0" xfId="0" applyFont="1" applyFill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28" fillId="3" borderId="0" xfId="0" applyFont="1" applyFill="1" applyAlignment="1">
      <alignment horizontal="left" vertical="center"/>
    </xf>
    <xf numFmtId="0" fontId="29" fillId="3" borderId="0" xfId="0" applyFont="1" applyFill="1"/>
    <xf numFmtId="0" fontId="23" fillId="3" borderId="0" xfId="0" applyFont="1" applyFill="1" applyAlignment="1">
      <alignment horizontal="left"/>
    </xf>
    <xf numFmtId="0" fontId="23" fillId="3" borderId="0" xfId="0" applyFont="1" applyFill="1"/>
    <xf numFmtId="0" fontId="23" fillId="0" borderId="0" xfId="0" applyFont="1"/>
    <xf numFmtId="0" fontId="23" fillId="8" borderId="11" xfId="0" applyFont="1" applyFill="1" applyBorder="1" applyAlignment="1">
      <alignment horizontal="left"/>
    </xf>
    <xf numFmtId="0" fontId="23" fillId="8" borderId="2" xfId="0" applyFont="1" applyFill="1" applyBorder="1" applyAlignment="1">
      <alignment horizontal="left"/>
    </xf>
    <xf numFmtId="0" fontId="23" fillId="8" borderId="8" xfId="0" applyFont="1" applyFill="1" applyBorder="1" applyAlignment="1">
      <alignment horizontal="left"/>
    </xf>
    <xf numFmtId="2" fontId="15" fillId="0" borderId="13" xfId="0" applyNumberFormat="1" applyFont="1" applyBorder="1"/>
    <xf numFmtId="0" fontId="8" fillId="0" borderId="10" xfId="0" applyFont="1" applyBorder="1" applyAlignment="1">
      <alignment wrapText="1"/>
    </xf>
    <xf numFmtId="0" fontId="13" fillId="5" borderId="15" xfId="0" applyFont="1" applyFill="1" applyBorder="1" applyAlignment="1">
      <alignment wrapText="1"/>
    </xf>
    <xf numFmtId="0" fontId="13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0" fillId="10" borderId="10" xfId="0" applyFill="1" applyBorder="1" applyAlignment="1">
      <alignment wrapText="1"/>
    </xf>
    <xf numFmtId="0" fontId="8" fillId="10" borderId="10" xfId="0" applyFont="1" applyFill="1" applyBorder="1" applyAlignment="1">
      <alignment wrapText="1"/>
    </xf>
    <xf numFmtId="0" fontId="0" fillId="10" borderId="9" xfId="0" applyFill="1" applyBorder="1" applyAlignment="1">
      <alignment wrapText="1"/>
    </xf>
    <xf numFmtId="0" fontId="23" fillId="0" borderId="24" xfId="0" applyFont="1" applyBorder="1"/>
    <xf numFmtId="2" fontId="15" fillId="0" borderId="24" xfId="0" applyNumberFormat="1" applyFont="1" applyBorder="1"/>
    <xf numFmtId="0" fontId="8" fillId="0" borderId="25" xfId="0" applyFont="1" applyBorder="1" applyAlignment="1">
      <alignment wrapText="1"/>
    </xf>
    <xf numFmtId="0" fontId="0" fillId="8" borderId="0" xfId="0" applyFill="1" applyAlignment="1">
      <alignment wrapText="1"/>
    </xf>
    <xf numFmtId="0" fontId="11" fillId="8" borderId="0" xfId="0" applyFont="1" applyFill="1" applyAlignment="1">
      <alignment horizontal="right" vertical="top"/>
    </xf>
    <xf numFmtId="0" fontId="8" fillId="8" borderId="0" xfId="0" applyFont="1" applyFill="1" applyAlignment="1">
      <alignment wrapText="1"/>
    </xf>
    <xf numFmtId="0" fontId="0" fillId="8" borderId="21" xfId="0" applyFill="1" applyBorder="1" applyAlignment="1">
      <alignment wrapText="1"/>
    </xf>
    <xf numFmtId="0" fontId="8" fillId="8" borderId="21" xfId="0" applyFont="1" applyFill="1" applyBorder="1" applyAlignment="1">
      <alignment wrapText="1"/>
    </xf>
    <xf numFmtId="0" fontId="13" fillId="8" borderId="15" xfId="0" applyFont="1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23" fillId="8" borderId="15" xfId="0" applyFont="1" applyFill="1" applyBorder="1" applyAlignment="1">
      <alignment horizontal="left"/>
    </xf>
    <xf numFmtId="2" fontId="10" fillId="8" borderId="15" xfId="0" applyNumberFormat="1" applyFont="1" applyFill="1" applyBorder="1"/>
    <xf numFmtId="0" fontId="8" fillId="8" borderId="15" xfId="0" applyFont="1" applyFill="1" applyBorder="1" applyAlignment="1">
      <alignment wrapText="1"/>
    </xf>
    <xf numFmtId="0" fontId="11" fillId="8" borderId="26" xfId="0" applyFont="1" applyFill="1" applyBorder="1" applyAlignment="1">
      <alignment horizontal="right" vertical="top"/>
    </xf>
    <xf numFmtId="0" fontId="13" fillId="8" borderId="26" xfId="0" applyFont="1" applyFill="1" applyBorder="1" applyAlignment="1">
      <alignment wrapText="1"/>
    </xf>
    <xf numFmtId="0" fontId="11" fillId="8" borderId="26" xfId="0" applyFont="1" applyFill="1" applyBorder="1" applyAlignment="1">
      <alignment horizontal="left" vertical="top"/>
    </xf>
    <xf numFmtId="0" fontId="23" fillId="8" borderId="26" xfId="0" applyFont="1" applyFill="1" applyBorder="1"/>
    <xf numFmtId="2" fontId="15" fillId="8" borderId="26" xfId="0" applyNumberFormat="1" applyFont="1" applyFill="1" applyBorder="1"/>
    <xf numFmtId="0" fontId="8" fillId="8" borderId="26" xfId="0" applyFont="1" applyFill="1" applyBorder="1" applyAlignment="1">
      <alignment wrapText="1"/>
    </xf>
    <xf numFmtId="0" fontId="32" fillId="8" borderId="21" xfId="0" applyFont="1" applyFill="1" applyBorder="1" applyAlignment="1">
      <alignment wrapText="1"/>
    </xf>
    <xf numFmtId="0" fontId="34" fillId="8" borderId="21" xfId="0" applyFont="1" applyFill="1" applyBorder="1" applyAlignment="1">
      <alignment wrapText="1"/>
    </xf>
    <xf numFmtId="0" fontId="0" fillId="8" borderId="14" xfId="0" applyFill="1" applyBorder="1" applyAlignment="1">
      <alignment wrapText="1"/>
    </xf>
    <xf numFmtId="0" fontId="13" fillId="8" borderId="14" xfId="0" applyFont="1" applyFill="1" applyBorder="1" applyAlignment="1">
      <alignment wrapText="1"/>
    </xf>
    <xf numFmtId="0" fontId="8" fillId="8" borderId="14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5" borderId="23" xfId="0" applyFill="1" applyBorder="1" applyAlignment="1">
      <alignment wrapText="1"/>
    </xf>
    <xf numFmtId="0" fontId="13" fillId="5" borderId="26" xfId="0" applyFont="1" applyFill="1" applyBorder="1" applyAlignment="1">
      <alignment wrapText="1"/>
    </xf>
    <xf numFmtId="0" fontId="0" fillId="5" borderId="26" xfId="0" applyFill="1" applyBorder="1" applyAlignment="1">
      <alignment wrapText="1"/>
    </xf>
    <xf numFmtId="0" fontId="13" fillId="5" borderId="27" xfId="0" applyFont="1" applyFill="1" applyBorder="1" applyAlignment="1">
      <alignment wrapText="1"/>
    </xf>
    <xf numFmtId="0" fontId="13" fillId="10" borderId="26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8" fillId="0" borderId="4" xfId="0" applyFont="1" applyBorder="1" applyAlignment="1">
      <alignment wrapText="1"/>
    </xf>
    <xf numFmtId="2" fontId="3" fillId="3" borderId="0" xfId="0" applyNumberFormat="1" applyFont="1" applyFill="1" applyAlignment="1">
      <alignment horizontal="left" vertical="center"/>
    </xf>
    <xf numFmtId="2" fontId="7" fillId="3" borderId="0" xfId="0" applyNumberFormat="1" applyFont="1" applyFill="1"/>
    <xf numFmtId="2" fontId="5" fillId="3" borderId="0" xfId="0" applyNumberFormat="1" applyFont="1" applyFill="1" applyAlignment="1">
      <alignment horizontal="center" wrapText="1"/>
    </xf>
    <xf numFmtId="2" fontId="16" fillId="3" borderId="0" xfId="0" applyNumberFormat="1" applyFont="1" applyFill="1"/>
    <xf numFmtId="2" fontId="8" fillId="8" borderId="26" xfId="0" applyNumberFormat="1" applyFont="1" applyFill="1" applyBorder="1" applyAlignment="1">
      <alignment wrapText="1"/>
    </xf>
    <xf numFmtId="2" fontId="8" fillId="8" borderId="15" xfId="0" applyNumberFormat="1" applyFont="1" applyFill="1" applyBorder="1" applyAlignment="1">
      <alignment wrapText="1"/>
    </xf>
    <xf numFmtId="2" fontId="8" fillId="0" borderId="0" xfId="0" applyNumberFormat="1" applyFont="1" applyAlignment="1">
      <alignment wrapText="1"/>
    </xf>
    <xf numFmtId="2" fontId="19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left"/>
    </xf>
    <xf numFmtId="2" fontId="20" fillId="3" borderId="0" xfId="0" applyNumberFormat="1" applyFont="1" applyFill="1" applyAlignment="1">
      <alignment wrapText="1"/>
    </xf>
    <xf numFmtId="2" fontId="2" fillId="3" borderId="0" xfId="0" applyNumberFormat="1" applyFont="1" applyFill="1" applyAlignment="1">
      <alignment wrapText="1"/>
    </xf>
    <xf numFmtId="2" fontId="6" fillId="3" borderId="0" xfId="0" applyNumberFormat="1" applyFont="1" applyFill="1" applyAlignment="1">
      <alignment horizontal="left" wrapText="1"/>
    </xf>
    <xf numFmtId="2" fontId="21" fillId="3" borderId="10" xfId="0" applyNumberFormat="1" applyFont="1" applyFill="1" applyBorder="1" applyAlignment="1">
      <alignment wrapText="1"/>
    </xf>
    <xf numFmtId="2" fontId="21" fillId="0" borderId="0" xfId="0" applyNumberFormat="1" applyFont="1" applyAlignment="1">
      <alignment wrapText="1"/>
    </xf>
    <xf numFmtId="0" fontId="35" fillId="5" borderId="0" xfId="0" applyFont="1" applyFill="1" applyAlignment="1">
      <alignment wrapText="1"/>
    </xf>
    <xf numFmtId="0" fontId="36" fillId="0" borderId="15" xfId="0" applyFont="1" applyBorder="1" applyAlignment="1">
      <alignment wrapText="1"/>
    </xf>
    <xf numFmtId="0" fontId="36" fillId="5" borderId="15" xfId="0" applyFont="1" applyFill="1" applyBorder="1" applyAlignment="1">
      <alignment wrapText="1"/>
    </xf>
    <xf numFmtId="0" fontId="27" fillId="7" borderId="16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26" xfId="0" applyFont="1" applyBorder="1"/>
    <xf numFmtId="2" fontId="15" fillId="0" borderId="26" xfId="0" applyNumberFormat="1" applyFont="1" applyBorder="1"/>
    <xf numFmtId="0" fontId="13" fillId="5" borderId="28" xfId="0" applyFont="1" applyFill="1" applyBorder="1" applyAlignment="1">
      <alignment wrapText="1"/>
    </xf>
    <xf numFmtId="0" fontId="18" fillId="5" borderId="26" xfId="0" applyFont="1" applyFill="1" applyBorder="1" applyAlignment="1">
      <alignment horizontal="left" vertical="top"/>
    </xf>
    <xf numFmtId="0" fontId="13" fillId="5" borderId="30" xfId="0" applyFont="1" applyFill="1" applyBorder="1" applyAlignment="1">
      <alignment wrapText="1"/>
    </xf>
    <xf numFmtId="165" fontId="24" fillId="3" borderId="0" xfId="0" applyNumberFormat="1" applyFont="1" applyFill="1" applyAlignment="1">
      <alignment horizontal="left" vertical="center"/>
    </xf>
    <xf numFmtId="165" fontId="37" fillId="3" borderId="0" xfId="0" applyNumberFormat="1" applyFont="1" applyFill="1" applyAlignment="1">
      <alignment horizontal="center"/>
    </xf>
    <xf numFmtId="165" fontId="38" fillId="3" borderId="0" xfId="0" applyNumberFormat="1" applyFont="1" applyFill="1" applyAlignment="1">
      <alignment horizontal="left" wrapText="1" indent="2"/>
    </xf>
    <xf numFmtId="165" fontId="37" fillId="6" borderId="17" xfId="0" applyNumberFormat="1" applyFont="1" applyFill="1" applyBorder="1" applyAlignment="1">
      <alignment horizontal="center" vertical="center" wrapText="1"/>
    </xf>
    <xf numFmtId="165" fontId="26" fillId="9" borderId="12" xfId="0" applyNumberFormat="1" applyFont="1" applyFill="1" applyBorder="1" applyAlignment="1">
      <alignment horizontal="center" wrapText="1"/>
    </xf>
    <xf numFmtId="165" fontId="26" fillId="8" borderId="26" xfId="0" applyNumberFormat="1" applyFont="1" applyFill="1" applyBorder="1" applyAlignment="1">
      <alignment horizontal="center" wrapText="1"/>
    </xf>
    <xf numFmtId="165" fontId="26" fillId="8" borderId="15" xfId="0" applyNumberFormat="1" applyFont="1" applyFill="1" applyBorder="1" applyAlignment="1">
      <alignment horizontal="center" wrapText="1"/>
    </xf>
    <xf numFmtId="165" fontId="26" fillId="10" borderId="23" xfId="0" applyNumberFormat="1" applyFont="1" applyFill="1" applyBorder="1" applyAlignment="1">
      <alignment horizontal="center" wrapText="1"/>
    </xf>
    <xf numFmtId="165" fontId="26" fillId="9" borderId="3" xfId="0" applyNumberFormat="1" applyFont="1" applyFill="1" applyBorder="1" applyAlignment="1">
      <alignment horizontal="center" wrapText="1"/>
    </xf>
    <xf numFmtId="165" fontId="26" fillId="0" borderId="3" xfId="0" applyNumberFormat="1" applyFont="1" applyBorder="1" applyAlignment="1">
      <alignment horizontal="center" wrapText="1"/>
    </xf>
    <xf numFmtId="165" fontId="26" fillId="0" borderId="0" xfId="0" applyNumberFormat="1" applyFont="1" applyAlignment="1">
      <alignment horizontal="center" wrapText="1"/>
    </xf>
    <xf numFmtId="165" fontId="26" fillId="0" borderId="26" xfId="0" applyNumberFormat="1" applyFont="1" applyBorder="1" applyAlignment="1">
      <alignment horizontal="center" wrapText="1"/>
    </xf>
    <xf numFmtId="0" fontId="11" fillId="4" borderId="12" xfId="0" applyFont="1" applyFill="1" applyBorder="1" applyAlignment="1">
      <alignment horizontal="left" vertical="top"/>
    </xf>
    <xf numFmtId="2" fontId="4" fillId="4" borderId="17" xfId="0" applyNumberFormat="1" applyFont="1" applyFill="1" applyBorder="1" applyAlignment="1">
      <alignment horizontal="center" vertical="center" wrapText="1"/>
    </xf>
    <xf numFmtId="165" fontId="25" fillId="9" borderId="6" xfId="0" applyNumberFormat="1" applyFont="1" applyFill="1" applyBorder="1" applyAlignment="1">
      <alignment horizontal="center" wrapText="1"/>
    </xf>
    <xf numFmtId="0" fontId="13" fillId="4" borderId="0" xfId="0" applyFont="1" applyFill="1" applyAlignment="1">
      <alignment wrapText="1"/>
    </xf>
    <xf numFmtId="0" fontId="23" fillId="4" borderId="11" xfId="0" applyFont="1" applyFill="1" applyBorder="1" applyAlignment="1">
      <alignment horizontal="left"/>
    </xf>
    <xf numFmtId="2" fontId="10" fillId="4" borderId="13" xfId="0" applyNumberFormat="1" applyFont="1" applyFill="1" applyBorder="1"/>
    <xf numFmtId="0" fontId="23" fillId="4" borderId="2" xfId="0" applyFont="1" applyFill="1" applyBorder="1" applyAlignment="1">
      <alignment horizontal="left"/>
    </xf>
    <xf numFmtId="2" fontId="10" fillId="4" borderId="6" xfId="0" applyNumberFormat="1" applyFont="1" applyFill="1" applyBorder="1"/>
    <xf numFmtId="0" fontId="23" fillId="4" borderId="8" xfId="0" applyFont="1" applyFill="1" applyBorder="1" applyAlignment="1">
      <alignment horizontal="left"/>
    </xf>
    <xf numFmtId="2" fontId="10" fillId="4" borderId="7" xfId="0" applyNumberFormat="1" applyFont="1" applyFill="1" applyBorder="1"/>
    <xf numFmtId="0" fontId="23" fillId="4" borderId="7" xfId="0" applyFont="1" applyFill="1" applyBorder="1" applyAlignment="1">
      <alignment horizontal="left"/>
    </xf>
    <xf numFmtId="2" fontId="23" fillId="4" borderId="7" xfId="0" applyNumberFormat="1" applyFont="1" applyFill="1" applyBorder="1"/>
    <xf numFmtId="0" fontId="13" fillId="4" borderId="0" xfId="0" applyFont="1" applyFill="1" applyAlignment="1">
      <alignment horizontal="left" wrapText="1"/>
    </xf>
    <xf numFmtId="0" fontId="23" fillId="0" borderId="11" xfId="0" applyFont="1" applyBorder="1" applyAlignment="1">
      <alignment horizontal="left"/>
    </xf>
    <xf numFmtId="0" fontId="23" fillId="4" borderId="6" xfId="0" applyFont="1" applyFill="1" applyBorder="1"/>
    <xf numFmtId="165" fontId="26" fillId="9" borderId="6" xfId="0" applyNumberFormat="1" applyFont="1" applyFill="1" applyBorder="1" applyAlignment="1">
      <alignment horizontal="center" wrapText="1"/>
    </xf>
    <xf numFmtId="2" fontId="39" fillId="4" borderId="6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2" fontId="23" fillId="0" borderId="5" xfId="0" applyNumberFormat="1" applyFont="1" applyBorder="1" applyAlignment="1">
      <alignment wrapText="1"/>
    </xf>
    <xf numFmtId="2" fontId="4" fillId="12" borderId="18" xfId="0" applyNumberFormat="1" applyFont="1" applyFill="1" applyBorder="1" applyAlignment="1">
      <alignment horizontal="center" vertical="center" wrapText="1"/>
    </xf>
    <xf numFmtId="2" fontId="4" fillId="11" borderId="19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wrapText="1"/>
    </xf>
    <xf numFmtId="0" fontId="23" fillId="0" borderId="13" xfId="0" applyFont="1" applyBorder="1"/>
    <xf numFmtId="165" fontId="26" fillId="10" borderId="9" xfId="0" applyNumberFormat="1" applyFont="1" applyFill="1" applyBorder="1" applyAlignment="1">
      <alignment horizontal="center" wrapText="1"/>
    </xf>
    <xf numFmtId="0" fontId="11" fillId="8" borderId="28" xfId="0" applyFont="1" applyFill="1" applyBorder="1" applyAlignment="1">
      <alignment horizontal="left" vertical="top"/>
    </xf>
    <xf numFmtId="0" fontId="13" fillId="8" borderId="31" xfId="0" applyFont="1" applyFill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34" fillId="0" borderId="21" xfId="0" applyFont="1" applyBorder="1" applyAlignment="1">
      <alignment wrapText="1"/>
    </xf>
    <xf numFmtId="0" fontId="8" fillId="0" borderId="14" xfId="0" applyFont="1" applyBorder="1" applyAlignment="1">
      <alignment wrapText="1"/>
    </xf>
    <xf numFmtId="2" fontId="8" fillId="14" borderId="6" xfId="0" applyNumberFormat="1" applyFont="1" applyFill="1" applyBorder="1" applyAlignment="1">
      <alignment wrapText="1"/>
    </xf>
    <xf numFmtId="2" fontId="23" fillId="14" borderId="6" xfId="0" applyNumberFormat="1" applyFont="1" applyFill="1" applyBorder="1" applyAlignment="1">
      <alignment wrapText="1"/>
    </xf>
    <xf numFmtId="2" fontId="23" fillId="14" borderId="7" xfId="0" applyNumberFormat="1" applyFont="1" applyFill="1" applyBorder="1"/>
    <xf numFmtId="2" fontId="8" fillId="14" borderId="13" xfId="0" applyNumberFormat="1" applyFont="1" applyFill="1" applyBorder="1" applyAlignment="1">
      <alignment wrapText="1"/>
    </xf>
    <xf numFmtId="2" fontId="8" fillId="14" borderId="7" xfId="0" applyNumberFormat="1" applyFont="1" applyFill="1" applyBorder="1" applyAlignment="1">
      <alignment wrapText="1"/>
    </xf>
    <xf numFmtId="2" fontId="23" fillId="14" borderId="13" xfId="0" applyNumberFormat="1" applyFont="1" applyFill="1" applyBorder="1" applyAlignment="1">
      <alignment horizontal="right" wrapText="1"/>
    </xf>
    <xf numFmtId="2" fontId="23" fillId="14" borderId="6" xfId="0" applyNumberFormat="1" applyFont="1" applyFill="1" applyBorder="1" applyAlignment="1">
      <alignment horizontal="right" wrapText="1"/>
    </xf>
    <xf numFmtId="2" fontId="8" fillId="14" borderId="0" xfId="0" applyNumberFormat="1" applyFont="1" applyFill="1" applyAlignment="1">
      <alignment wrapText="1"/>
    </xf>
    <xf numFmtId="2" fontId="8" fillId="14" borderId="26" xfId="0" applyNumberFormat="1" applyFont="1" applyFill="1" applyBorder="1" applyAlignment="1">
      <alignment wrapText="1"/>
    </xf>
    <xf numFmtId="2" fontId="23" fillId="11" borderId="13" xfId="0" applyNumberFormat="1" applyFont="1" applyFill="1" applyBorder="1" applyAlignment="1">
      <alignment wrapText="1"/>
    </xf>
    <xf numFmtId="0" fontId="0" fillId="14" borderId="0" xfId="0" applyFill="1"/>
    <xf numFmtId="2" fontId="23" fillId="8" borderId="0" xfId="0" applyNumberFormat="1" applyFont="1" applyFill="1" applyAlignment="1">
      <alignment wrapText="1"/>
    </xf>
    <xf numFmtId="2" fontId="23" fillId="8" borderId="15" xfId="0" applyNumberFormat="1" applyFont="1" applyFill="1" applyBorder="1" applyAlignment="1">
      <alignment wrapText="1"/>
    </xf>
    <xf numFmtId="2" fontId="23" fillId="0" borderId="13" xfId="0" applyNumberFormat="1" applyFont="1" applyBorder="1" applyAlignment="1">
      <alignment wrapText="1"/>
    </xf>
    <xf numFmtId="165" fontId="26" fillId="0" borderId="23" xfId="0" applyNumberFormat="1" applyFont="1" applyBorder="1" applyAlignment="1">
      <alignment horizontal="center" wrapText="1"/>
    </xf>
    <xf numFmtId="2" fontId="8" fillId="10" borderId="6" xfId="0" applyNumberFormat="1" applyFont="1" applyFill="1" applyBorder="1" applyAlignment="1">
      <alignment wrapText="1"/>
    </xf>
    <xf numFmtId="0" fontId="13" fillId="10" borderId="0" xfId="0" applyFont="1" applyFill="1" applyAlignment="1">
      <alignment wrapText="1"/>
    </xf>
    <xf numFmtId="165" fontId="30" fillId="10" borderId="9" xfId="0" applyNumberFormat="1" applyFont="1" applyFill="1" applyBorder="1" applyAlignment="1">
      <alignment horizontal="center" wrapText="1"/>
    </xf>
    <xf numFmtId="2" fontId="15" fillId="8" borderId="15" xfId="0" applyNumberFormat="1" applyFont="1" applyFill="1" applyBorder="1"/>
    <xf numFmtId="165" fontId="30" fillId="8" borderId="15" xfId="0" applyNumberFormat="1" applyFont="1" applyFill="1" applyBorder="1" applyAlignment="1">
      <alignment horizontal="center" wrapText="1"/>
    </xf>
    <xf numFmtId="0" fontId="23" fillId="8" borderId="15" xfId="0" applyFont="1" applyFill="1" applyBorder="1"/>
    <xf numFmtId="0" fontId="13" fillId="0" borderId="10" xfId="0" applyFont="1" applyBorder="1" applyAlignment="1">
      <alignment wrapText="1"/>
    </xf>
    <xf numFmtId="165" fontId="26" fillId="9" borderId="1" xfId="0" applyNumberFormat="1" applyFont="1" applyFill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34" fillId="8" borderId="15" xfId="0" applyNumberFormat="1" applyFont="1" applyFill="1" applyBorder="1"/>
    <xf numFmtId="165" fontId="31" fillId="8" borderId="15" xfId="0" applyNumberFormat="1" applyFont="1" applyFill="1" applyBorder="1" applyAlignment="1">
      <alignment horizontal="center" wrapText="1"/>
    </xf>
    <xf numFmtId="0" fontId="33" fillId="8" borderId="15" xfId="0" applyFont="1" applyFill="1" applyBorder="1" applyAlignment="1">
      <alignment wrapText="1"/>
    </xf>
    <xf numFmtId="0" fontId="32" fillId="8" borderId="15" xfId="0" applyFont="1" applyFill="1" applyBorder="1" applyAlignment="1">
      <alignment wrapText="1"/>
    </xf>
    <xf numFmtId="0" fontId="34" fillId="8" borderId="15" xfId="0" applyFont="1" applyFill="1" applyBorder="1"/>
    <xf numFmtId="2" fontId="33" fillId="8" borderId="15" xfId="0" applyNumberFormat="1" applyFont="1" applyFill="1" applyBorder="1" applyAlignment="1">
      <alignment horizontal="center" wrapText="1"/>
    </xf>
    <xf numFmtId="0" fontId="23" fillId="8" borderId="18" xfId="0" applyFont="1" applyFill="1" applyBorder="1" applyAlignment="1">
      <alignment horizontal="left"/>
    </xf>
    <xf numFmtId="2" fontId="10" fillId="0" borderId="19" xfId="0" applyNumberFormat="1" applyFont="1" applyBorder="1"/>
    <xf numFmtId="165" fontId="26" fillId="9" borderId="22" xfId="0" applyNumberFormat="1" applyFont="1" applyFill="1" applyBorder="1" applyAlignment="1">
      <alignment horizontal="center" wrapText="1"/>
    </xf>
    <xf numFmtId="4" fontId="0" fillId="14" borderId="15" xfId="0" applyNumberFormat="1" applyFill="1" applyBorder="1"/>
    <xf numFmtId="2" fontId="23" fillId="11" borderId="17" xfId="0" applyNumberFormat="1" applyFont="1" applyFill="1" applyBorder="1" applyAlignment="1">
      <alignment wrapText="1"/>
    </xf>
    <xf numFmtId="2" fontId="17" fillId="8" borderId="15" xfId="0" applyNumberFormat="1" applyFont="1" applyFill="1" applyBorder="1" applyAlignment="1">
      <alignment horizontal="center" wrapText="1"/>
    </xf>
    <xf numFmtId="4" fontId="0" fillId="14" borderId="0" xfId="0" applyNumberFormat="1" applyFill="1"/>
    <xf numFmtId="0" fontId="23" fillId="0" borderId="18" xfId="0" applyFont="1" applyBorder="1" applyAlignment="1">
      <alignment horizontal="left"/>
    </xf>
    <xf numFmtId="165" fontId="26" fillId="0" borderId="22" xfId="0" applyNumberFormat="1" applyFont="1" applyBorder="1" applyAlignment="1">
      <alignment horizontal="center" wrapText="1"/>
    </xf>
    <xf numFmtId="2" fontId="8" fillId="14" borderId="19" xfId="0" applyNumberFormat="1" applyFont="1" applyFill="1" applyBorder="1" applyAlignment="1">
      <alignment wrapText="1"/>
    </xf>
    <xf numFmtId="165" fontId="26" fillId="0" borderId="9" xfId="0" applyNumberFormat="1" applyFont="1" applyBorder="1" applyAlignment="1">
      <alignment horizontal="center" wrapText="1"/>
    </xf>
    <xf numFmtId="2" fontId="22" fillId="8" borderId="15" xfId="0" applyNumberFormat="1" applyFont="1" applyFill="1" applyBorder="1" applyAlignment="1">
      <alignment horizontal="center" wrapText="1"/>
    </xf>
    <xf numFmtId="0" fontId="13" fillId="8" borderId="35" xfId="0" applyFont="1" applyFill="1" applyBorder="1" applyAlignment="1">
      <alignment wrapText="1"/>
    </xf>
    <xf numFmtId="0" fontId="0" fillId="8" borderId="35" xfId="0" applyFill="1" applyBorder="1" applyAlignment="1">
      <alignment wrapText="1"/>
    </xf>
    <xf numFmtId="0" fontId="23" fillId="8" borderId="35" xfId="0" applyFont="1" applyFill="1" applyBorder="1"/>
    <xf numFmtId="2" fontId="15" fillId="8" borderId="35" xfId="0" applyNumberFormat="1" applyFont="1" applyFill="1" applyBorder="1"/>
    <xf numFmtId="165" fontId="26" fillId="8" borderId="3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wrapText="1"/>
    </xf>
    <xf numFmtId="2" fontId="15" fillId="8" borderId="20" xfId="0" applyNumberFormat="1" applyFont="1" applyFill="1" applyBorder="1"/>
    <xf numFmtId="165" fontId="26" fillId="9" borderId="19" xfId="0" applyNumberFormat="1" applyFont="1" applyFill="1" applyBorder="1" applyAlignment="1">
      <alignment horizontal="center" wrapText="1"/>
    </xf>
    <xf numFmtId="4" fontId="0" fillId="14" borderId="19" xfId="0" applyNumberFormat="1" applyFill="1" applyBorder="1"/>
    <xf numFmtId="2" fontId="8" fillId="8" borderId="35" xfId="0" applyNumberFormat="1" applyFont="1" applyFill="1" applyBorder="1" applyAlignment="1">
      <alignment wrapText="1"/>
    </xf>
    <xf numFmtId="2" fontId="23" fillId="8" borderId="35" xfId="0" applyNumberFormat="1" applyFont="1" applyFill="1" applyBorder="1" applyAlignment="1">
      <alignment wrapText="1"/>
    </xf>
    <xf numFmtId="2" fontId="4" fillId="6" borderId="5" xfId="0" applyNumberFormat="1" applyFont="1" applyFill="1" applyBorder="1" applyAlignment="1">
      <alignment horizontal="center" vertical="center" wrapText="1"/>
    </xf>
    <xf numFmtId="2" fontId="23" fillId="9" borderId="6" xfId="0" applyNumberFormat="1" applyFont="1" applyFill="1" applyBorder="1" applyAlignment="1">
      <alignment wrapText="1"/>
    </xf>
    <xf numFmtId="2" fontId="8" fillId="13" borderId="6" xfId="0" applyNumberFormat="1" applyFont="1" applyFill="1" applyBorder="1" applyAlignment="1">
      <alignment wrapText="1"/>
    </xf>
    <xf numFmtId="2" fontId="23" fillId="6" borderId="6" xfId="0" applyNumberFormat="1" applyFont="1" applyFill="1" applyBorder="1" applyAlignment="1">
      <alignment wrapText="1"/>
    </xf>
    <xf numFmtId="2" fontId="23" fillId="6" borderId="11" xfId="0" applyNumberFormat="1" applyFont="1" applyFill="1" applyBorder="1" applyAlignment="1">
      <alignment wrapText="1"/>
    </xf>
    <xf numFmtId="2" fontId="23" fillId="6" borderId="20" xfId="0" applyNumberFormat="1" applyFont="1" applyFill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2" fontId="2" fillId="3" borderId="5" xfId="0" applyNumberFormat="1" applyFont="1" applyFill="1" applyBorder="1" applyAlignment="1">
      <alignment wrapText="1"/>
    </xf>
    <xf numFmtId="2" fontId="6" fillId="3" borderId="5" xfId="0" applyNumberFormat="1" applyFont="1" applyFill="1" applyBorder="1" applyAlignment="1">
      <alignment horizontal="left" wrapText="1"/>
    </xf>
    <xf numFmtId="2" fontId="5" fillId="3" borderId="5" xfId="0" applyNumberFormat="1" applyFont="1" applyFill="1" applyBorder="1" applyAlignment="1">
      <alignment wrapText="1"/>
    </xf>
    <xf numFmtId="2" fontId="8" fillId="3" borderId="5" xfId="0" applyNumberFormat="1" applyFont="1" applyFill="1" applyBorder="1" applyAlignment="1">
      <alignment wrapText="1"/>
    </xf>
    <xf numFmtId="2" fontId="8" fillId="0" borderId="5" xfId="0" applyNumberFormat="1" applyFont="1" applyBorder="1" applyAlignment="1">
      <alignment wrapText="1"/>
    </xf>
    <xf numFmtId="2" fontId="23" fillId="11" borderId="6" xfId="0" applyNumberFormat="1" applyFont="1" applyFill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165" fontId="26" fillId="10" borderId="11" xfId="0" applyNumberFormat="1" applyFont="1" applyFill="1" applyBorder="1" applyAlignment="1">
      <alignment horizontal="center" wrapText="1"/>
    </xf>
    <xf numFmtId="0" fontId="23" fillId="10" borderId="13" xfId="0" applyFont="1" applyFill="1" applyBorder="1" applyAlignment="1">
      <alignment horizontal="left"/>
    </xf>
    <xf numFmtId="2" fontId="10" fillId="10" borderId="13" xfId="0" applyNumberFormat="1" applyFont="1" applyFill="1" applyBorder="1"/>
    <xf numFmtId="0" fontId="13" fillId="8" borderId="10" xfId="0" applyFont="1" applyFill="1" applyBorder="1" applyAlignment="1">
      <alignment wrapText="1"/>
    </xf>
    <xf numFmtId="0" fontId="0" fillId="8" borderId="10" xfId="0" applyFill="1" applyBorder="1" applyAlignment="1">
      <alignment wrapText="1"/>
    </xf>
    <xf numFmtId="2" fontId="23" fillId="6" borderId="19" xfId="0" applyNumberFormat="1" applyFont="1" applyFill="1" applyBorder="1" applyAlignment="1">
      <alignment wrapText="1"/>
    </xf>
    <xf numFmtId="0" fontId="23" fillId="0" borderId="33" xfId="0" applyFont="1" applyBorder="1"/>
    <xf numFmtId="2" fontId="15" fillId="0" borderId="33" xfId="0" applyNumberFormat="1" applyFont="1" applyBorder="1"/>
    <xf numFmtId="165" fontId="26" fillId="10" borderId="12" xfId="0" applyNumberFormat="1" applyFont="1" applyFill="1" applyBorder="1" applyAlignment="1">
      <alignment horizontal="center" wrapText="1"/>
    </xf>
    <xf numFmtId="2" fontId="8" fillId="0" borderId="33" xfId="0" applyNumberFormat="1" applyFont="1" applyBorder="1" applyAlignment="1">
      <alignment wrapText="1"/>
    </xf>
    <xf numFmtId="2" fontId="23" fillId="0" borderId="33" xfId="0" applyNumberFormat="1" applyFont="1" applyBorder="1" applyAlignment="1">
      <alignment wrapText="1"/>
    </xf>
    <xf numFmtId="2" fontId="23" fillId="0" borderId="7" xfId="0" applyNumberFormat="1" applyFont="1" applyBorder="1" applyAlignment="1">
      <alignment wrapText="1"/>
    </xf>
    <xf numFmtId="2" fontId="8" fillId="0" borderId="6" xfId="0" applyNumberFormat="1" applyFont="1" applyBorder="1" applyAlignment="1">
      <alignment wrapText="1"/>
    </xf>
    <xf numFmtId="2" fontId="4" fillId="13" borderId="6" xfId="0" applyNumberFormat="1" applyFont="1" applyFill="1" applyBorder="1" applyAlignment="1">
      <alignment vertical="center" wrapText="1"/>
    </xf>
    <xf numFmtId="2" fontId="7" fillId="6" borderId="6" xfId="0" applyNumberFormat="1" applyFont="1" applyFill="1" applyBorder="1" applyAlignment="1">
      <alignment wrapText="1"/>
    </xf>
    <xf numFmtId="164" fontId="23" fillId="4" borderId="11" xfId="0" applyNumberFormat="1" applyFont="1" applyFill="1" applyBorder="1" applyAlignment="1">
      <alignment horizontal="left"/>
    </xf>
    <xf numFmtId="2" fontId="10" fillId="4" borderId="6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left" vertical="center"/>
    </xf>
    <xf numFmtId="0" fontId="28" fillId="4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165" fontId="24" fillId="4" borderId="0" xfId="0" applyNumberFormat="1" applyFont="1" applyFill="1" applyAlignment="1">
      <alignment horizontal="left" vertical="center"/>
    </xf>
    <xf numFmtId="0" fontId="11" fillId="15" borderId="12" xfId="0" applyFont="1" applyFill="1" applyBorder="1" applyAlignment="1">
      <alignment horizontal="left" vertical="top"/>
    </xf>
    <xf numFmtId="2" fontId="3" fillId="4" borderId="0" xfId="0" applyNumberFormat="1" applyFont="1" applyFill="1" applyAlignment="1">
      <alignment horizontal="left" vertical="center"/>
    </xf>
    <xf numFmtId="2" fontId="6" fillId="4" borderId="0" xfId="0" applyNumberFormat="1" applyFont="1" applyFill="1" applyAlignment="1">
      <alignment horizontal="left" wrapText="1"/>
    </xf>
    <xf numFmtId="0" fontId="13" fillId="4" borderId="15" xfId="0" applyFont="1" applyFill="1" applyBorder="1" applyAlignment="1">
      <alignment wrapText="1"/>
    </xf>
    <xf numFmtId="0" fontId="23" fillId="4" borderId="18" xfId="0" applyFont="1" applyFill="1" applyBorder="1" applyAlignment="1">
      <alignment horizontal="left"/>
    </xf>
    <xf numFmtId="2" fontId="10" fillId="4" borderId="19" xfId="0" applyNumberFormat="1" applyFont="1" applyFill="1" applyBorder="1"/>
    <xf numFmtId="0" fontId="23" fillId="4" borderId="19" xfId="0" applyFont="1" applyFill="1" applyBorder="1" applyAlignment="1">
      <alignment horizontal="left"/>
    </xf>
    <xf numFmtId="2" fontId="8" fillId="0" borderId="12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9" xfId="0" applyFont="1" applyBorder="1" applyAlignment="1">
      <alignment horizontal="right" vertical="top"/>
    </xf>
    <xf numFmtId="0" fontId="11" fillId="0" borderId="10" xfId="0" applyFont="1" applyBorder="1" applyAlignment="1">
      <alignment horizontal="righ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4" borderId="12" xfId="0" applyFont="1" applyFill="1" applyBorder="1" applyAlignment="1">
      <alignment horizontal="right" vertical="top"/>
    </xf>
    <xf numFmtId="0" fontId="11" fillId="4" borderId="0" xfId="0" applyFont="1" applyFill="1" applyAlignment="1">
      <alignment horizontal="right" vertical="top"/>
    </xf>
    <xf numFmtId="0" fontId="11" fillId="4" borderId="0" xfId="0" applyFont="1" applyFill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4" fillId="5" borderId="0" xfId="0" applyFont="1" applyFill="1" applyAlignment="1">
      <alignment horizontal="left" vertical="top"/>
    </xf>
    <xf numFmtId="0" fontId="14" fillId="5" borderId="26" xfId="0" applyFont="1" applyFill="1" applyBorder="1" applyAlignment="1">
      <alignment horizontal="left" vertical="top"/>
    </xf>
    <xf numFmtId="0" fontId="13" fillId="0" borderId="15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1" fillId="3" borderId="0" xfId="0" applyFont="1" applyFill="1" applyAlignment="1">
      <alignment horizontal="center" vertical="top" wrapText="1"/>
    </xf>
    <xf numFmtId="0" fontId="11" fillId="4" borderId="14" xfId="0" applyFont="1" applyFill="1" applyBorder="1" applyAlignment="1">
      <alignment horizontal="left" vertical="top" wrapText="1"/>
    </xf>
    <xf numFmtId="0" fontId="0" fillId="4" borderId="14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11" fillId="4" borderId="14" xfId="0" applyFont="1" applyFill="1" applyBorder="1" applyAlignment="1">
      <alignment horizontal="left" vertical="top"/>
    </xf>
    <xf numFmtId="0" fontId="0" fillId="4" borderId="14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14" fillId="5" borderId="15" xfId="0" applyFont="1" applyFill="1" applyBorder="1" applyAlignment="1">
      <alignment horizontal="left" vertical="top"/>
    </xf>
    <xf numFmtId="0" fontId="11" fillId="5" borderId="12" xfId="0" applyFont="1" applyFill="1" applyBorder="1" applyAlignment="1">
      <alignment horizontal="right" vertical="top"/>
    </xf>
    <xf numFmtId="0" fontId="11" fillId="5" borderId="0" xfId="0" applyFont="1" applyFill="1" applyAlignment="1">
      <alignment horizontal="right" vertical="top"/>
    </xf>
    <xf numFmtId="0" fontId="11" fillId="5" borderId="0" xfId="0" applyFont="1" applyFill="1" applyAlignment="1">
      <alignment horizontal="left" vertical="top"/>
    </xf>
    <xf numFmtId="0" fontId="11" fillId="5" borderId="5" xfId="0" applyFont="1" applyFill="1" applyBorder="1" applyAlignment="1">
      <alignment horizontal="left" vertical="top"/>
    </xf>
    <xf numFmtId="0" fontId="11" fillId="0" borderId="15" xfId="0" applyFont="1" applyBorder="1" applyAlignment="1">
      <alignment horizontal="right" vertical="top"/>
    </xf>
    <xf numFmtId="0" fontId="11" fillId="0" borderId="15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4" borderId="0" xfId="0" applyFont="1" applyFill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0" borderId="34" xfId="0" applyFont="1" applyBorder="1" applyAlignment="1">
      <alignment horizontal="right" vertical="top"/>
    </xf>
    <xf numFmtId="0" fontId="11" fillId="5" borderId="34" xfId="0" applyFont="1" applyFill="1" applyBorder="1" applyAlignment="1">
      <alignment horizontal="right" vertical="top"/>
    </xf>
    <xf numFmtId="0" fontId="11" fillId="5" borderId="15" xfId="0" applyFont="1" applyFill="1" applyBorder="1" applyAlignment="1">
      <alignment horizontal="right" vertical="top"/>
    </xf>
    <xf numFmtId="0" fontId="11" fillId="5" borderId="15" xfId="0" applyFont="1" applyFill="1" applyBorder="1" applyAlignment="1">
      <alignment horizontal="left" vertical="top"/>
    </xf>
    <xf numFmtId="0" fontId="11" fillId="5" borderId="20" xfId="0" applyFont="1" applyFill="1" applyBorder="1" applyAlignment="1">
      <alignment horizontal="left" vertical="top"/>
    </xf>
    <xf numFmtId="0" fontId="11" fillId="5" borderId="4" xfId="0" applyFont="1" applyFill="1" applyBorder="1" applyAlignment="1">
      <alignment horizontal="left" vertical="top"/>
    </xf>
    <xf numFmtId="0" fontId="11" fillId="5" borderId="8" xfId="0" applyFont="1" applyFill="1" applyBorder="1" applyAlignment="1">
      <alignment horizontal="left" vertical="top"/>
    </xf>
    <xf numFmtId="0" fontId="11" fillId="4" borderId="34" xfId="0" applyFont="1" applyFill="1" applyBorder="1" applyAlignment="1">
      <alignment horizontal="right" vertical="top"/>
    </xf>
    <xf numFmtId="0" fontId="11" fillId="4" borderId="15" xfId="0" applyFont="1" applyFill="1" applyBorder="1" applyAlignment="1">
      <alignment horizontal="right" vertical="top"/>
    </xf>
    <xf numFmtId="0" fontId="11" fillId="4" borderId="15" xfId="0" applyFont="1" applyFill="1" applyBorder="1" applyAlignment="1">
      <alignment horizontal="left" vertical="top"/>
    </xf>
    <xf numFmtId="0" fontId="11" fillId="4" borderId="20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11" borderId="12" xfId="0" applyFont="1" applyFill="1" applyBorder="1" applyAlignment="1">
      <alignment horizontal="left" vertical="center"/>
    </xf>
    <xf numFmtId="0" fontId="1" fillId="11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4" fillId="10" borderId="26" xfId="0" applyFont="1" applyFill="1" applyBorder="1" applyAlignment="1">
      <alignment horizontal="left" vertical="top"/>
    </xf>
  </cellXfs>
  <cellStyles count="1">
    <cellStyle name="Normaali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D4E2"/>
      <color rgb="FFFFA3A3"/>
      <color rgb="FFFF7C80"/>
      <color rgb="FFF9B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96"/>
  <sheetViews>
    <sheetView tabSelected="1" zoomScale="120" zoomScaleNormal="100" workbookViewId="0">
      <pane ySplit="9" topLeftCell="A10" activePane="bottomLeft" state="frozen"/>
      <selection pane="bottomLeft" activeCell="B58" sqref="B58:W58"/>
    </sheetView>
  </sheetViews>
  <sheetFormatPr defaultColWidth="9.1796875" defaultRowHeight="12.5" x14ac:dyDescent="0.25"/>
  <cols>
    <col min="1" max="2" width="0.1796875" style="4" customWidth="1"/>
    <col min="3" max="3" width="4.1796875" style="7" customWidth="1"/>
    <col min="4" max="4" width="4.453125" style="7" customWidth="1"/>
    <col min="5" max="5" width="1.26953125" style="7" customWidth="1"/>
    <col min="6" max="6" width="3.7265625" style="7" customWidth="1"/>
    <col min="7" max="7" width="4.1796875" style="7" customWidth="1"/>
    <col min="8" max="8" width="0.7265625" style="7" customWidth="1"/>
    <col min="9" max="9" width="0.81640625" style="7" customWidth="1"/>
    <col min="10" max="10" width="3.453125" style="7" customWidth="1"/>
    <col min="11" max="11" width="1.453125" style="7" customWidth="1"/>
    <col min="12" max="12" width="2.453125" style="7" customWidth="1"/>
    <col min="13" max="13" width="2.1796875" style="7" customWidth="1"/>
    <col min="14" max="14" width="0.453125" style="7" customWidth="1"/>
    <col min="15" max="15" width="0.1796875" style="4" customWidth="1"/>
    <col min="16" max="16" width="0.453125" style="7" customWidth="1"/>
    <col min="17" max="17" width="1.81640625" style="7" customWidth="1"/>
    <col min="18" max="18" width="3.1796875" style="7" customWidth="1"/>
    <col min="19" max="19" width="1.453125" style="7" customWidth="1"/>
    <col min="20" max="20" width="0.453125" style="4" customWidth="1"/>
    <col min="21" max="21" width="22.1796875" style="7" customWidth="1"/>
    <col min="22" max="22" width="7.7265625" style="30" customWidth="1"/>
    <col min="23" max="23" width="10.7265625" style="8" customWidth="1"/>
    <col min="24" max="24" width="9.7265625" style="109" customWidth="1"/>
    <col min="25" max="25" width="17.7265625" style="80" customWidth="1"/>
    <col min="26" max="26" width="15" style="87" customWidth="1"/>
    <col min="27" max="27" width="17.54296875" style="87" customWidth="1"/>
    <col min="28" max="28" width="25.453125" style="208" customWidth="1"/>
    <col min="29" max="29" width="102.7265625" style="4" customWidth="1"/>
    <col min="30" max="16384" width="9.1796875" style="4"/>
  </cols>
  <sheetData>
    <row r="1" spans="1:58" s="1" customFormat="1" ht="25.5" customHeight="1" x14ac:dyDescent="0.35">
      <c r="C1" s="284" t="s">
        <v>143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81"/>
      <c r="AA1" s="81"/>
      <c r="AB1" s="202"/>
      <c r="AC1" s="190"/>
    </row>
    <row r="2" spans="1:58" s="2" customFormat="1" ht="15.75" customHeight="1" x14ac:dyDescent="0.35">
      <c r="C2" s="286" t="s">
        <v>110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82"/>
      <c r="AA2" s="82"/>
      <c r="AB2" s="203"/>
    </row>
    <row r="3" spans="1:58" s="2" customFormat="1" ht="15.75" customHeight="1" x14ac:dyDescent="0.3">
      <c r="C3" s="288" t="s">
        <v>0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83"/>
      <c r="AA3" s="83"/>
      <c r="AB3" s="204"/>
    </row>
    <row r="4" spans="1:58" s="2" customFormat="1" ht="15.75" customHeight="1" x14ac:dyDescent="0.3">
      <c r="C4" s="17" t="s">
        <v>140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6"/>
      <c r="W4" s="17"/>
      <c r="X4" s="99"/>
      <c r="Y4" s="74"/>
      <c r="Z4" s="84"/>
      <c r="AA4" s="84"/>
      <c r="AB4" s="204"/>
    </row>
    <row r="5" spans="1:58" s="3" customFormat="1" ht="15.75" customHeight="1" x14ac:dyDescent="0.35">
      <c r="C5" s="228" t="s">
        <v>141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9"/>
      <c r="W5" s="228"/>
      <c r="X5" s="231"/>
      <c r="Y5" s="233"/>
      <c r="Z5" s="234"/>
      <c r="AA5" s="85"/>
      <c r="AB5" s="205"/>
    </row>
    <row r="6" spans="1:58" s="3" customFormat="1" ht="15.75" customHeight="1" x14ac:dyDescent="0.3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27"/>
      <c r="W6" s="18"/>
      <c r="X6" s="100" t="s">
        <v>111</v>
      </c>
      <c r="Y6" s="75"/>
      <c r="Z6" s="85"/>
      <c r="AA6" s="100" t="s">
        <v>133</v>
      </c>
      <c r="AB6" s="205"/>
    </row>
    <row r="7" spans="1:58" s="5" customFormat="1" ht="15" customHeight="1" x14ac:dyDescent="0.35">
      <c r="B7" s="19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8"/>
      <c r="W7" s="21"/>
      <c r="X7" s="101" t="s">
        <v>112</v>
      </c>
      <c r="Y7" s="76"/>
      <c r="Z7" s="76"/>
      <c r="AA7" s="101" t="s">
        <v>112</v>
      </c>
      <c r="AB7" s="206"/>
    </row>
    <row r="8" spans="1:58" ht="21" customHeight="1" thickBot="1" x14ac:dyDescent="0.4">
      <c r="A8" s="6" t="s">
        <v>6</v>
      </c>
      <c r="B8" s="256" t="s">
        <v>6</v>
      </c>
      <c r="C8" s="256"/>
      <c r="D8" s="256"/>
      <c r="E8" s="22" t="s">
        <v>6</v>
      </c>
      <c r="F8" s="23"/>
      <c r="G8" s="24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4"/>
      <c r="T8" s="25"/>
      <c r="U8" s="23"/>
      <c r="V8" s="29"/>
      <c r="W8" s="128" t="s">
        <v>129</v>
      </c>
      <c r="X8" s="113">
        <v>42</v>
      </c>
      <c r="Y8" s="77"/>
      <c r="Z8" s="86"/>
      <c r="AA8" s="225">
        <v>0</v>
      </c>
      <c r="AB8" s="207"/>
    </row>
    <row r="9" spans="1:58" s="38" customFormat="1" ht="63" customHeight="1" thickBot="1" x14ac:dyDescent="0.35">
      <c r="A9" s="89"/>
      <c r="B9" s="90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36"/>
      <c r="S9" s="36"/>
      <c r="T9" s="90"/>
      <c r="U9" s="37"/>
      <c r="V9" s="91" t="s">
        <v>7</v>
      </c>
      <c r="W9" s="112" t="s">
        <v>128</v>
      </c>
      <c r="X9" s="102" t="s">
        <v>142</v>
      </c>
      <c r="Y9" s="130" t="s">
        <v>144</v>
      </c>
      <c r="Z9" s="131" t="s">
        <v>130</v>
      </c>
      <c r="AA9" s="196" t="s">
        <v>133</v>
      </c>
      <c r="AB9" s="224" t="s">
        <v>113</v>
      </c>
    </row>
    <row r="10" spans="1:58" ht="14.25" customHeight="1" x14ac:dyDescent="0.35">
      <c r="A10" s="9"/>
      <c r="B10" s="111"/>
      <c r="C10" s="257" t="s">
        <v>147</v>
      </c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9"/>
      <c r="V10" s="125"/>
      <c r="W10" s="127">
        <v>2.2000000000000002</v>
      </c>
      <c r="X10" s="126">
        <f t="shared" ref="X10:X63" si="0">W10*$X$8</f>
        <v>92.4</v>
      </c>
      <c r="Y10" s="144">
        <v>152.93</v>
      </c>
      <c r="Z10" s="152">
        <f t="shared" ref="Z10:Z63" si="1">X10+Y10</f>
        <v>245.33</v>
      </c>
      <c r="AA10" s="197">
        <f t="shared" ref="AA10:AA63" si="2">W10*$AA$8</f>
        <v>0</v>
      </c>
      <c r="AB10" s="198">
        <f t="shared" ref="AB10:AB63" si="3">AA10-X10</f>
        <v>-92.4</v>
      </c>
      <c r="AC10" s="4">
        <v>152.93</v>
      </c>
    </row>
    <row r="11" spans="1:58" ht="14.25" customHeight="1" x14ac:dyDescent="0.35">
      <c r="A11" s="9"/>
      <c r="B11" s="111"/>
      <c r="C11" s="260" t="s">
        <v>148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2"/>
      <c r="V11" s="125"/>
      <c r="W11" s="127">
        <v>2.5</v>
      </c>
      <c r="X11" s="126">
        <f t="shared" si="0"/>
        <v>105</v>
      </c>
      <c r="Y11" s="144">
        <v>237.93</v>
      </c>
      <c r="Z11" s="152">
        <f t="shared" si="1"/>
        <v>342.93</v>
      </c>
      <c r="AA11" s="197">
        <f t="shared" si="2"/>
        <v>0</v>
      </c>
      <c r="AB11" s="198">
        <f t="shared" si="3"/>
        <v>-105</v>
      </c>
      <c r="AC11" s="230" t="s">
        <v>146</v>
      </c>
    </row>
    <row r="12" spans="1:58" ht="14.25" customHeight="1" thickBot="1" x14ac:dyDescent="0.4">
      <c r="A12" s="9"/>
      <c r="B12" s="232"/>
      <c r="C12" s="260" t="s">
        <v>149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2"/>
      <c r="V12" s="125"/>
      <c r="W12" s="127">
        <v>0.5</v>
      </c>
      <c r="X12" s="126">
        <f t="shared" si="0"/>
        <v>21</v>
      </c>
      <c r="Y12" s="153">
        <v>46</v>
      </c>
      <c r="Z12" s="152">
        <f t="shared" si="1"/>
        <v>67</v>
      </c>
      <c r="AA12" s="197">
        <f t="shared" si="2"/>
        <v>0</v>
      </c>
      <c r="AB12" s="198">
        <f t="shared" si="3"/>
        <v>-21</v>
      </c>
    </row>
    <row r="13" spans="1:58" s="47" customFormat="1" ht="14.25" customHeight="1" x14ac:dyDescent="0.35">
      <c r="A13" s="45"/>
      <c r="B13" s="46"/>
      <c r="C13" s="55"/>
      <c r="D13" s="55"/>
      <c r="E13" s="56"/>
      <c r="F13" s="57"/>
      <c r="G13" s="57"/>
      <c r="H13" s="57"/>
      <c r="I13" s="57"/>
      <c r="J13" s="57"/>
      <c r="K13" s="57"/>
      <c r="L13" s="57"/>
      <c r="M13" s="135"/>
      <c r="N13" s="57"/>
      <c r="O13" s="57"/>
      <c r="P13" s="57"/>
      <c r="Q13" s="57"/>
      <c r="R13" s="57"/>
      <c r="S13" s="57"/>
      <c r="T13" s="57"/>
      <c r="U13" s="57"/>
      <c r="V13" s="58"/>
      <c r="W13" s="59"/>
      <c r="X13" s="104"/>
      <c r="Y13" s="78"/>
      <c r="Z13" s="154"/>
      <c r="AA13" s="154"/>
      <c r="AB13" s="223"/>
      <c r="AC13" s="4"/>
      <c r="AD13" s="137"/>
      <c r="AE13" s="137"/>
      <c r="AF13" s="137"/>
      <c r="AG13" s="137"/>
      <c r="AH13" s="137"/>
      <c r="AI13" s="137"/>
      <c r="AJ13" s="137"/>
      <c r="AK13" s="137"/>
      <c r="AL13" s="138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60"/>
      <c r="BD13" s="60"/>
      <c r="BE13" s="60"/>
      <c r="BF13" s="60"/>
    </row>
    <row r="14" spans="1:58" s="49" customFormat="1" ht="13.5" customHeight="1" thickBot="1" x14ac:dyDescent="0.4">
      <c r="A14" s="48"/>
      <c r="B14" s="48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136"/>
      <c r="N14" s="50"/>
      <c r="O14" s="51"/>
      <c r="P14" s="50"/>
      <c r="Q14" s="50"/>
      <c r="R14" s="50"/>
      <c r="S14" s="50"/>
      <c r="T14" s="51"/>
      <c r="U14" s="50"/>
      <c r="V14" s="52"/>
      <c r="W14" s="53"/>
      <c r="X14" s="105"/>
      <c r="Y14" s="79"/>
      <c r="Z14" s="54"/>
      <c r="AA14" s="155"/>
      <c r="AB14" s="223"/>
      <c r="AC14" s="4"/>
      <c r="AD14" s="38"/>
      <c r="AE14" s="38"/>
      <c r="AF14" s="38"/>
      <c r="AG14" s="38"/>
      <c r="AH14" s="38"/>
      <c r="AI14" s="38"/>
      <c r="AJ14" s="38"/>
      <c r="AK14" s="38"/>
      <c r="AL14" s="139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54"/>
      <c r="BD14" s="54"/>
      <c r="BE14" s="54"/>
      <c r="BF14" s="54"/>
    </row>
    <row r="15" spans="1:58" s="44" customFormat="1" ht="13.5" customHeight="1" x14ac:dyDescent="0.35">
      <c r="A15" s="66"/>
      <c r="B15" s="67"/>
      <c r="C15" s="253" t="s">
        <v>8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2"/>
      <c r="N15" s="252"/>
      <c r="O15" s="10"/>
      <c r="P15" s="11"/>
      <c r="Q15" s="11"/>
      <c r="R15" s="11"/>
      <c r="S15" s="11"/>
      <c r="T15" s="10"/>
      <c r="U15" s="132"/>
      <c r="V15" s="133"/>
      <c r="W15" s="34"/>
      <c r="X15" s="134"/>
      <c r="Y15" s="166"/>
      <c r="Z15" s="156"/>
      <c r="AA15" s="129"/>
      <c r="AB15" s="223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:58" ht="14.25" customHeight="1" x14ac:dyDescent="0.35">
      <c r="A16" s="9"/>
      <c r="B16" s="248" t="s">
        <v>9</v>
      </c>
      <c r="C16" s="249"/>
      <c r="D16" s="249"/>
      <c r="E16" s="114"/>
      <c r="F16" s="250" t="s">
        <v>10</v>
      </c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1"/>
      <c r="V16" s="115" t="s">
        <v>9</v>
      </c>
      <c r="W16" s="116">
        <v>0.5</v>
      </c>
      <c r="X16" s="103">
        <f t="shared" si="0"/>
        <v>21</v>
      </c>
      <c r="Y16" s="146">
        <v>31.66</v>
      </c>
      <c r="Z16" s="152">
        <f t="shared" si="1"/>
        <v>52.66</v>
      </c>
      <c r="AA16" s="199">
        <f t="shared" si="2"/>
        <v>0</v>
      </c>
      <c r="AB16" s="198">
        <f t="shared" si="3"/>
        <v>-21</v>
      </c>
      <c r="AC16" s="80"/>
    </row>
    <row r="17" spans="1:54" ht="14.25" customHeight="1" x14ac:dyDescent="0.35">
      <c r="A17" s="9"/>
      <c r="B17" s="240" t="s">
        <v>11</v>
      </c>
      <c r="C17" s="241"/>
      <c r="D17" s="241"/>
      <c r="F17" s="242" t="s">
        <v>12</v>
      </c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3"/>
      <c r="V17" s="92" t="s">
        <v>11</v>
      </c>
      <c r="W17" s="13">
        <v>1.2</v>
      </c>
      <c r="X17" s="107">
        <f t="shared" si="0"/>
        <v>50.4</v>
      </c>
      <c r="Y17" s="147">
        <v>67.680000000000007</v>
      </c>
      <c r="Z17" s="152">
        <f t="shared" si="1"/>
        <v>118.08000000000001</v>
      </c>
      <c r="AA17" s="199">
        <f t="shared" si="2"/>
        <v>0</v>
      </c>
      <c r="AB17" s="198">
        <f t="shared" si="3"/>
        <v>-50.4</v>
      </c>
      <c r="AC17" s="80"/>
    </row>
    <row r="18" spans="1:54" ht="14.25" customHeight="1" x14ac:dyDescent="0.35">
      <c r="A18" s="9"/>
      <c r="B18" s="240" t="s">
        <v>116</v>
      </c>
      <c r="C18" s="241"/>
      <c r="D18" s="241"/>
      <c r="F18" s="242" t="s">
        <v>117</v>
      </c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3"/>
      <c r="V18" s="92" t="s">
        <v>116</v>
      </c>
      <c r="W18" s="13">
        <v>1.5</v>
      </c>
      <c r="X18" s="107">
        <f t="shared" si="0"/>
        <v>63</v>
      </c>
      <c r="Y18" s="147">
        <v>55.71</v>
      </c>
      <c r="Z18" s="152">
        <f t="shared" si="1"/>
        <v>118.71000000000001</v>
      </c>
      <c r="AA18" s="199">
        <f t="shared" si="2"/>
        <v>0</v>
      </c>
      <c r="AB18" s="198">
        <f t="shared" si="3"/>
        <v>-63</v>
      </c>
      <c r="AC18" s="239"/>
    </row>
    <row r="19" spans="1:54" ht="14.25" customHeight="1" x14ac:dyDescent="0.35">
      <c r="A19" s="9"/>
      <c r="B19" s="244" t="s">
        <v>118</v>
      </c>
      <c r="C19" s="245"/>
      <c r="D19" s="245"/>
      <c r="E19" s="164"/>
      <c r="F19" s="246" t="s">
        <v>119</v>
      </c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7"/>
      <c r="V19" s="93" t="s">
        <v>118</v>
      </c>
      <c r="W19" s="12">
        <v>2.5</v>
      </c>
      <c r="X19" s="165">
        <f t="shared" si="0"/>
        <v>105</v>
      </c>
      <c r="Y19" s="143">
        <v>97.3</v>
      </c>
      <c r="Z19" s="152">
        <f t="shared" si="1"/>
        <v>202.3</v>
      </c>
      <c r="AA19" s="200">
        <f t="shared" si="2"/>
        <v>0</v>
      </c>
      <c r="AB19" s="198">
        <f t="shared" si="3"/>
        <v>-105</v>
      </c>
      <c r="AC19" s="239"/>
    </row>
    <row r="20" spans="1:54" s="49" customFormat="1" ht="13.5" customHeight="1" thickBot="1" x14ac:dyDescent="0.4">
      <c r="A20" s="48"/>
      <c r="B20" s="51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50"/>
      <c r="Q20" s="50"/>
      <c r="R20" s="50"/>
      <c r="S20" s="50"/>
      <c r="T20" s="51"/>
      <c r="U20" s="50"/>
      <c r="V20" s="163"/>
      <c r="W20" s="161"/>
      <c r="X20" s="162"/>
      <c r="Y20" s="79"/>
      <c r="Z20" s="155"/>
      <c r="AA20" s="155"/>
      <c r="AB20" s="223"/>
      <c r="AC20" s="8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</row>
    <row r="21" spans="1:54" s="44" customFormat="1" ht="14.25" customHeight="1" x14ac:dyDescent="0.35">
      <c r="A21" s="66"/>
      <c r="B21" s="67"/>
      <c r="C21" s="253" t="s">
        <v>13</v>
      </c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69"/>
      <c r="U21" s="70"/>
      <c r="V21" s="42"/>
      <c r="W21" s="34"/>
      <c r="X21" s="160">
        <f t="shared" si="0"/>
        <v>0</v>
      </c>
      <c r="Y21" s="166"/>
      <c r="Z21" s="156"/>
      <c r="AA21" s="129"/>
      <c r="AB21" s="223"/>
      <c r="AC21" s="80"/>
    </row>
    <row r="22" spans="1:54" ht="14.25" customHeight="1" x14ac:dyDescent="0.35">
      <c r="A22" s="9"/>
      <c r="B22" s="240" t="s">
        <v>5</v>
      </c>
      <c r="C22" s="241"/>
      <c r="D22" s="241"/>
      <c r="F22" s="242" t="s">
        <v>14</v>
      </c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3"/>
      <c r="V22" s="124" t="s">
        <v>5</v>
      </c>
      <c r="W22" s="16">
        <v>0.5</v>
      </c>
      <c r="X22" s="103">
        <f t="shared" si="0"/>
        <v>21</v>
      </c>
      <c r="Y22" s="146">
        <v>48.21</v>
      </c>
      <c r="Z22" s="152">
        <f t="shared" si="1"/>
        <v>69.210000000000008</v>
      </c>
      <c r="AA22" s="199">
        <f t="shared" si="2"/>
        <v>0</v>
      </c>
      <c r="AB22" s="198">
        <f t="shared" si="3"/>
        <v>-21</v>
      </c>
      <c r="AC22" s="80"/>
    </row>
    <row r="23" spans="1:54" ht="14.25" customHeight="1" x14ac:dyDescent="0.35">
      <c r="A23" s="9"/>
      <c r="B23" s="240" t="s">
        <v>4</v>
      </c>
      <c r="C23" s="241"/>
      <c r="D23" s="241"/>
      <c r="F23" s="242" t="s">
        <v>132</v>
      </c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93" t="s">
        <v>4</v>
      </c>
      <c r="W23" s="12">
        <v>0.8</v>
      </c>
      <c r="X23" s="107">
        <f t="shared" si="0"/>
        <v>33.6</v>
      </c>
      <c r="Y23" s="143">
        <v>72.900000000000006</v>
      </c>
      <c r="Z23" s="152">
        <f t="shared" si="1"/>
        <v>106.5</v>
      </c>
      <c r="AA23" s="199">
        <f t="shared" si="2"/>
        <v>0</v>
      </c>
      <c r="AB23" s="198">
        <f t="shared" si="3"/>
        <v>-33.6</v>
      </c>
      <c r="AC23" s="80"/>
    </row>
    <row r="24" spans="1:54" ht="14.25" customHeight="1" x14ac:dyDescent="0.35">
      <c r="A24" s="9"/>
      <c r="B24" s="248" t="s">
        <v>15</v>
      </c>
      <c r="C24" s="249"/>
      <c r="D24" s="249"/>
      <c r="E24" s="114"/>
      <c r="F24" s="250" t="s">
        <v>16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1"/>
      <c r="V24" s="117" t="s">
        <v>15</v>
      </c>
      <c r="W24" s="118">
        <v>1.55</v>
      </c>
      <c r="X24" s="107">
        <f t="shared" si="0"/>
        <v>65.100000000000009</v>
      </c>
      <c r="Y24" s="143">
        <v>113.18</v>
      </c>
      <c r="Z24" s="152">
        <f t="shared" si="1"/>
        <v>178.28000000000003</v>
      </c>
      <c r="AA24" s="199">
        <f t="shared" si="2"/>
        <v>0</v>
      </c>
      <c r="AB24" s="198">
        <f t="shared" si="3"/>
        <v>-65.100000000000009</v>
      </c>
      <c r="AC24" s="80"/>
    </row>
    <row r="25" spans="1:54" ht="14.25" customHeight="1" x14ac:dyDescent="0.35">
      <c r="A25" s="9"/>
      <c r="B25" s="248" t="s">
        <v>17</v>
      </c>
      <c r="C25" s="249"/>
      <c r="D25" s="249"/>
      <c r="E25" s="114"/>
      <c r="F25" s="250" t="s">
        <v>18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1"/>
      <c r="V25" s="117" t="s">
        <v>17</v>
      </c>
      <c r="W25" s="118">
        <v>2.2000000000000002</v>
      </c>
      <c r="X25" s="107">
        <f t="shared" si="0"/>
        <v>92.4</v>
      </c>
      <c r="Y25" s="143">
        <v>152.93</v>
      </c>
      <c r="Z25" s="152">
        <f t="shared" si="1"/>
        <v>245.33</v>
      </c>
      <c r="AA25" s="199">
        <f t="shared" si="2"/>
        <v>0</v>
      </c>
      <c r="AB25" s="198">
        <f t="shared" si="3"/>
        <v>-92.4</v>
      </c>
      <c r="AC25" s="80"/>
    </row>
    <row r="26" spans="1:54" ht="14.25" customHeight="1" x14ac:dyDescent="0.35">
      <c r="A26" s="9"/>
      <c r="B26" s="248" t="s">
        <v>19</v>
      </c>
      <c r="C26" s="249"/>
      <c r="D26" s="249"/>
      <c r="E26" s="114"/>
      <c r="F26" s="250" t="s">
        <v>20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1"/>
      <c r="V26" s="117" t="s">
        <v>19</v>
      </c>
      <c r="W26" s="118">
        <v>3.2</v>
      </c>
      <c r="X26" s="107">
        <f t="shared" si="0"/>
        <v>134.4</v>
      </c>
      <c r="Y26" s="143">
        <v>224.25</v>
      </c>
      <c r="Z26" s="152">
        <f t="shared" si="1"/>
        <v>358.65</v>
      </c>
      <c r="AA26" s="199">
        <f t="shared" si="2"/>
        <v>0</v>
      </c>
      <c r="AB26" s="198">
        <f t="shared" si="3"/>
        <v>-134.4</v>
      </c>
      <c r="AC26" s="80"/>
    </row>
    <row r="27" spans="1:54" ht="14.25" customHeight="1" x14ac:dyDescent="0.35">
      <c r="A27" s="9"/>
      <c r="B27" s="15"/>
      <c r="C27" s="241" t="s">
        <v>98</v>
      </c>
      <c r="D27" s="241"/>
      <c r="F27" s="242" t="s">
        <v>104</v>
      </c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3"/>
      <c r="V27" s="32" t="s">
        <v>98</v>
      </c>
      <c r="W27" s="12">
        <v>0.9</v>
      </c>
      <c r="X27" s="107">
        <f t="shared" si="0"/>
        <v>37.800000000000004</v>
      </c>
      <c r="Y27" s="144">
        <v>85.44</v>
      </c>
      <c r="Z27" s="152">
        <f t="shared" si="1"/>
        <v>123.24000000000001</v>
      </c>
      <c r="AA27" s="199">
        <f t="shared" si="2"/>
        <v>0</v>
      </c>
      <c r="AB27" s="198">
        <f t="shared" si="3"/>
        <v>-37.800000000000004</v>
      </c>
      <c r="AC27" s="80"/>
    </row>
    <row r="28" spans="1:54" ht="14.25" customHeight="1" x14ac:dyDescent="0.35">
      <c r="A28" s="9"/>
      <c r="B28" s="15"/>
      <c r="C28" s="241" t="s">
        <v>99</v>
      </c>
      <c r="D28" s="241"/>
      <c r="F28" s="242" t="s">
        <v>105</v>
      </c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3"/>
      <c r="V28" s="32" t="s">
        <v>99</v>
      </c>
      <c r="W28" s="12">
        <v>1.7</v>
      </c>
      <c r="X28" s="107">
        <f t="shared" si="0"/>
        <v>71.399999999999991</v>
      </c>
      <c r="Y28" s="144">
        <v>165.2</v>
      </c>
      <c r="Z28" s="152">
        <f t="shared" si="1"/>
        <v>236.59999999999997</v>
      </c>
      <c r="AA28" s="199">
        <f t="shared" si="2"/>
        <v>0</v>
      </c>
      <c r="AB28" s="198">
        <f t="shared" si="3"/>
        <v>-71.399999999999991</v>
      </c>
      <c r="AC28" s="80"/>
    </row>
    <row r="29" spans="1:54" ht="14.25" customHeight="1" x14ac:dyDescent="0.35">
      <c r="A29" s="9"/>
      <c r="B29" s="240" t="s">
        <v>21</v>
      </c>
      <c r="C29" s="241"/>
      <c r="D29" s="241"/>
      <c r="F29" s="242" t="s">
        <v>22</v>
      </c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3"/>
      <c r="V29" s="33" t="s">
        <v>21</v>
      </c>
      <c r="W29" s="13">
        <v>1.9</v>
      </c>
      <c r="X29" s="107">
        <f t="shared" si="0"/>
        <v>79.8</v>
      </c>
      <c r="Y29" s="143">
        <v>120.45</v>
      </c>
      <c r="Z29" s="152">
        <f t="shared" si="1"/>
        <v>200.25</v>
      </c>
      <c r="AA29" s="199">
        <f t="shared" si="2"/>
        <v>0</v>
      </c>
      <c r="AB29" s="198">
        <f t="shared" si="3"/>
        <v>-79.8</v>
      </c>
      <c r="AC29" s="80"/>
    </row>
    <row r="30" spans="1:54" ht="14.25" customHeight="1" x14ac:dyDescent="0.35">
      <c r="A30" s="9"/>
      <c r="B30" s="240" t="s">
        <v>100</v>
      </c>
      <c r="C30" s="241"/>
      <c r="D30" s="241"/>
      <c r="F30" s="242" t="s">
        <v>106</v>
      </c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3"/>
      <c r="V30" s="32" t="s">
        <v>100</v>
      </c>
      <c r="W30" s="12">
        <v>2.5</v>
      </c>
      <c r="X30" s="107">
        <f t="shared" si="0"/>
        <v>105</v>
      </c>
      <c r="Y30" s="143">
        <v>155.75</v>
      </c>
      <c r="Z30" s="152">
        <f t="shared" si="1"/>
        <v>260.75</v>
      </c>
      <c r="AA30" s="199">
        <f t="shared" si="2"/>
        <v>0</v>
      </c>
      <c r="AB30" s="198">
        <f t="shared" si="3"/>
        <v>-105</v>
      </c>
      <c r="AC30" s="80"/>
    </row>
    <row r="31" spans="1:54" ht="14.25" customHeight="1" x14ac:dyDescent="0.35">
      <c r="A31" s="9"/>
      <c r="B31" s="240" t="s">
        <v>101</v>
      </c>
      <c r="C31" s="241"/>
      <c r="D31" s="241"/>
      <c r="F31" s="242" t="s">
        <v>107</v>
      </c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3"/>
      <c r="V31" s="33" t="s">
        <v>101</v>
      </c>
      <c r="W31" s="12">
        <v>5</v>
      </c>
      <c r="X31" s="107">
        <f t="shared" si="0"/>
        <v>210</v>
      </c>
      <c r="Y31" s="143">
        <v>277</v>
      </c>
      <c r="Z31" s="152">
        <f t="shared" si="1"/>
        <v>487</v>
      </c>
      <c r="AA31" s="199">
        <f t="shared" si="2"/>
        <v>0</v>
      </c>
      <c r="AB31" s="198">
        <f t="shared" si="3"/>
        <v>-210</v>
      </c>
      <c r="AC31" s="80"/>
    </row>
    <row r="32" spans="1:54" ht="14.25" customHeight="1" thickBot="1" x14ac:dyDescent="0.4">
      <c r="A32" s="9"/>
      <c r="B32" s="15"/>
      <c r="C32" s="268" t="s">
        <v>102</v>
      </c>
      <c r="D32" s="268"/>
      <c r="E32" s="37"/>
      <c r="F32" s="269" t="s">
        <v>108</v>
      </c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70"/>
      <c r="V32" s="173" t="s">
        <v>102</v>
      </c>
      <c r="W32" s="174">
        <v>1</v>
      </c>
      <c r="X32" s="175">
        <f t="shared" si="0"/>
        <v>42</v>
      </c>
      <c r="Y32" s="176">
        <v>74</v>
      </c>
      <c r="Z32" s="177">
        <f t="shared" si="1"/>
        <v>116</v>
      </c>
      <c r="AA32" s="201">
        <f t="shared" si="2"/>
        <v>0</v>
      </c>
      <c r="AB32" s="198">
        <f t="shared" si="3"/>
        <v>-42</v>
      </c>
    </row>
    <row r="33" spans="1:54" s="62" customFormat="1" ht="13.5" customHeight="1" thickBot="1" x14ac:dyDescent="0.4">
      <c r="A33" s="61"/>
      <c r="B33" s="61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70"/>
      <c r="P33" s="169"/>
      <c r="Q33" s="169"/>
      <c r="R33" s="169"/>
      <c r="S33" s="169"/>
      <c r="T33" s="170"/>
      <c r="U33" s="169"/>
      <c r="V33" s="171"/>
      <c r="W33" s="167"/>
      <c r="X33" s="168"/>
      <c r="Y33" s="172"/>
      <c r="Z33" s="155"/>
      <c r="AA33" s="155"/>
      <c r="AB33" s="223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</row>
    <row r="34" spans="1:54" s="44" customFormat="1" ht="13.5" customHeight="1" x14ac:dyDescent="0.35">
      <c r="A34" s="66"/>
      <c r="B34" s="67"/>
      <c r="C34" s="252" t="s">
        <v>23</v>
      </c>
      <c r="D34" s="252"/>
      <c r="E34" s="252"/>
      <c r="F34" s="252"/>
      <c r="G34" s="252"/>
      <c r="H34" s="252"/>
      <c r="I34" s="252"/>
      <c r="J34" s="11"/>
      <c r="K34" s="11"/>
      <c r="L34" s="11"/>
      <c r="M34" s="11"/>
      <c r="N34" s="11"/>
      <c r="O34" s="10"/>
      <c r="P34" s="11"/>
      <c r="Q34" s="11"/>
      <c r="R34" s="11"/>
      <c r="S34" s="11"/>
      <c r="T34" s="10"/>
      <c r="U34" s="132"/>
      <c r="V34" s="133"/>
      <c r="W34" s="34"/>
      <c r="X34" s="134"/>
      <c r="Y34" s="166"/>
      <c r="Z34" s="156"/>
      <c r="AA34" s="129"/>
      <c r="AB34" s="223"/>
    </row>
    <row r="35" spans="1:54" ht="14.25" customHeight="1" x14ac:dyDescent="0.35">
      <c r="A35" s="9"/>
      <c r="B35" s="248" t="s">
        <v>24</v>
      </c>
      <c r="C35" s="249"/>
      <c r="D35" s="249"/>
      <c r="E35" s="114"/>
      <c r="F35" s="250" t="s">
        <v>25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1"/>
      <c r="V35" s="115" t="s">
        <v>24</v>
      </c>
      <c r="W35" s="116">
        <v>0.7</v>
      </c>
      <c r="X35" s="103">
        <f t="shared" si="0"/>
        <v>29.4</v>
      </c>
      <c r="Y35" s="146">
        <v>61.09</v>
      </c>
      <c r="Z35" s="152">
        <f t="shared" si="1"/>
        <v>90.490000000000009</v>
      </c>
      <c r="AA35" s="199">
        <f t="shared" si="2"/>
        <v>0</v>
      </c>
      <c r="AB35" s="198">
        <f t="shared" si="3"/>
        <v>-29.4</v>
      </c>
    </row>
    <row r="36" spans="1:54" ht="14.25" customHeight="1" x14ac:dyDescent="0.35">
      <c r="A36" s="9"/>
      <c r="B36" s="248" t="s">
        <v>26</v>
      </c>
      <c r="C36" s="249"/>
      <c r="D36" s="249"/>
      <c r="E36" s="114"/>
      <c r="F36" s="250" t="s">
        <v>27</v>
      </c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1"/>
      <c r="V36" s="117" t="s">
        <v>26</v>
      </c>
      <c r="W36" s="118">
        <v>1</v>
      </c>
      <c r="X36" s="107">
        <f t="shared" si="0"/>
        <v>42</v>
      </c>
      <c r="Y36" s="143">
        <v>85.11</v>
      </c>
      <c r="Z36" s="152">
        <f t="shared" si="1"/>
        <v>127.11</v>
      </c>
      <c r="AA36" s="199">
        <f t="shared" si="2"/>
        <v>0</v>
      </c>
      <c r="AB36" s="198">
        <f t="shared" si="3"/>
        <v>-42</v>
      </c>
    </row>
    <row r="37" spans="1:54" ht="14.25" customHeight="1" x14ac:dyDescent="0.35">
      <c r="A37" s="9"/>
      <c r="B37" s="248" t="s">
        <v>2</v>
      </c>
      <c r="C37" s="249"/>
      <c r="D37" s="249"/>
      <c r="E37" s="114"/>
      <c r="F37" s="250" t="s">
        <v>28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1"/>
      <c r="V37" s="117" t="s">
        <v>2</v>
      </c>
      <c r="W37" s="118">
        <v>1.7</v>
      </c>
      <c r="X37" s="107">
        <f t="shared" si="0"/>
        <v>71.399999999999991</v>
      </c>
      <c r="Y37" s="143">
        <v>137.44</v>
      </c>
      <c r="Z37" s="152">
        <f t="shared" si="1"/>
        <v>208.83999999999997</v>
      </c>
      <c r="AA37" s="199">
        <f t="shared" si="2"/>
        <v>0</v>
      </c>
      <c r="AB37" s="198">
        <f t="shared" si="3"/>
        <v>-71.399999999999991</v>
      </c>
    </row>
    <row r="38" spans="1:54" ht="14.25" customHeight="1" x14ac:dyDescent="0.35">
      <c r="A38" s="9"/>
      <c r="B38" s="248" t="s">
        <v>29</v>
      </c>
      <c r="C38" s="249"/>
      <c r="D38" s="249"/>
      <c r="E38" s="114"/>
      <c r="F38" s="250" t="s">
        <v>30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1"/>
      <c r="V38" s="117" t="s">
        <v>29</v>
      </c>
      <c r="W38" s="118">
        <v>2</v>
      </c>
      <c r="X38" s="107">
        <f t="shared" si="0"/>
        <v>84</v>
      </c>
      <c r="Y38" s="143">
        <v>163.27000000000001</v>
      </c>
      <c r="Z38" s="152">
        <f t="shared" si="1"/>
        <v>247.27</v>
      </c>
      <c r="AA38" s="199">
        <f t="shared" si="2"/>
        <v>0</v>
      </c>
      <c r="AB38" s="198">
        <f t="shared" si="3"/>
        <v>-84</v>
      </c>
    </row>
    <row r="39" spans="1:54" ht="14.25" customHeight="1" x14ac:dyDescent="0.35">
      <c r="A39" s="9" t="s">
        <v>109</v>
      </c>
      <c r="B39" s="248" t="s">
        <v>31</v>
      </c>
      <c r="C39" s="249"/>
      <c r="D39" s="249"/>
      <c r="E39" s="114"/>
      <c r="F39" s="250" t="s">
        <v>32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1"/>
      <c r="V39" s="119" t="s">
        <v>31</v>
      </c>
      <c r="W39" s="120">
        <v>2.5</v>
      </c>
      <c r="X39" s="107">
        <f t="shared" si="0"/>
        <v>105</v>
      </c>
      <c r="Y39" s="143">
        <v>199.65</v>
      </c>
      <c r="Z39" s="152">
        <f t="shared" si="1"/>
        <v>304.64999999999998</v>
      </c>
      <c r="AA39" s="199">
        <f t="shared" si="2"/>
        <v>0</v>
      </c>
      <c r="AB39" s="198">
        <f t="shared" si="3"/>
        <v>-105</v>
      </c>
    </row>
    <row r="40" spans="1:54" ht="14.25" customHeight="1" x14ac:dyDescent="0.35">
      <c r="A40" s="9"/>
      <c r="B40" s="240" t="s">
        <v>33</v>
      </c>
      <c r="C40" s="241"/>
      <c r="D40" s="241"/>
      <c r="F40" s="242" t="s">
        <v>34</v>
      </c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3"/>
      <c r="V40" s="32" t="s">
        <v>33</v>
      </c>
      <c r="W40" s="12">
        <v>5.5</v>
      </c>
      <c r="X40" s="107">
        <f t="shared" si="0"/>
        <v>231</v>
      </c>
      <c r="Y40" s="143">
        <v>430.36</v>
      </c>
      <c r="Z40" s="152">
        <f t="shared" si="1"/>
        <v>661.36</v>
      </c>
      <c r="AA40" s="199">
        <f t="shared" si="2"/>
        <v>0</v>
      </c>
      <c r="AB40" s="198">
        <f t="shared" si="3"/>
        <v>-231</v>
      </c>
    </row>
    <row r="41" spans="1:54" ht="14.25" customHeight="1" x14ac:dyDescent="0.35">
      <c r="A41" s="9"/>
      <c r="B41" s="264" t="s">
        <v>35</v>
      </c>
      <c r="C41" s="265"/>
      <c r="D41" s="265"/>
      <c r="E41" s="11"/>
      <c r="F41" s="266" t="s">
        <v>36</v>
      </c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7"/>
      <c r="V41" s="32" t="s">
        <v>35</v>
      </c>
      <c r="W41" s="12">
        <v>2.1</v>
      </c>
      <c r="X41" s="107">
        <f t="shared" si="0"/>
        <v>88.2</v>
      </c>
      <c r="Y41" s="143">
        <v>127.78</v>
      </c>
      <c r="Z41" s="152">
        <f t="shared" si="1"/>
        <v>215.98000000000002</v>
      </c>
      <c r="AA41" s="199">
        <f t="shared" si="2"/>
        <v>0</v>
      </c>
      <c r="AB41" s="198">
        <f t="shared" si="3"/>
        <v>-88.2</v>
      </c>
    </row>
    <row r="42" spans="1:54" ht="14.25" customHeight="1" x14ac:dyDescent="0.35">
      <c r="A42" s="9"/>
      <c r="B42" s="248" t="s">
        <v>120</v>
      </c>
      <c r="C42" s="249"/>
      <c r="D42" s="249"/>
      <c r="E42" s="114"/>
      <c r="F42" s="250" t="s">
        <v>121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1"/>
      <c r="V42" s="121" t="s">
        <v>120</v>
      </c>
      <c r="W42" s="122">
        <v>1.2</v>
      </c>
      <c r="X42" s="107">
        <f t="shared" si="0"/>
        <v>50.4</v>
      </c>
      <c r="Y42" s="145">
        <v>76.849999999999994</v>
      </c>
      <c r="Z42" s="152">
        <f t="shared" si="1"/>
        <v>127.25</v>
      </c>
      <c r="AA42" s="199">
        <f t="shared" si="2"/>
        <v>0</v>
      </c>
      <c r="AB42" s="198">
        <f t="shared" si="3"/>
        <v>-50.4</v>
      </c>
    </row>
    <row r="43" spans="1:54" ht="27" customHeight="1" x14ac:dyDescent="0.35">
      <c r="A43" s="9"/>
      <c r="B43" s="248" t="s">
        <v>122</v>
      </c>
      <c r="C43" s="249"/>
      <c r="D43" s="249"/>
      <c r="E43" s="114"/>
      <c r="F43" s="271" t="s">
        <v>123</v>
      </c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2"/>
      <c r="V43" s="121" t="s">
        <v>122</v>
      </c>
      <c r="W43" s="122">
        <v>1.5</v>
      </c>
      <c r="X43" s="107">
        <f t="shared" si="0"/>
        <v>63</v>
      </c>
      <c r="Y43" s="145">
        <v>96.52</v>
      </c>
      <c r="Z43" s="152">
        <f t="shared" si="1"/>
        <v>159.51999999999998</v>
      </c>
      <c r="AA43" s="199">
        <f t="shared" si="2"/>
        <v>0</v>
      </c>
      <c r="AB43" s="198">
        <f t="shared" si="3"/>
        <v>-63</v>
      </c>
    </row>
    <row r="44" spans="1:54" ht="14.25" customHeight="1" x14ac:dyDescent="0.35">
      <c r="A44" s="9"/>
      <c r="B44" s="240" t="s">
        <v>124</v>
      </c>
      <c r="C44" s="241"/>
      <c r="D44" s="241"/>
      <c r="F44" s="242" t="s">
        <v>125</v>
      </c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3"/>
      <c r="V44" s="93" t="s">
        <v>124</v>
      </c>
      <c r="W44" s="12">
        <v>2</v>
      </c>
      <c r="X44" s="108">
        <f t="shared" si="0"/>
        <v>84</v>
      </c>
      <c r="Y44" s="179">
        <v>180.38</v>
      </c>
      <c r="Z44" s="152">
        <f t="shared" si="1"/>
        <v>264.38</v>
      </c>
      <c r="AA44" s="199">
        <f t="shared" si="2"/>
        <v>0</v>
      </c>
      <c r="AB44" s="198">
        <f t="shared" si="3"/>
        <v>-84</v>
      </c>
    </row>
    <row r="45" spans="1:54" ht="14.25" customHeight="1" thickBot="1" x14ac:dyDescent="0.4">
      <c r="A45" s="9"/>
      <c r="B45" s="273" t="s">
        <v>126</v>
      </c>
      <c r="C45" s="268"/>
      <c r="D45" s="268"/>
      <c r="E45" s="37"/>
      <c r="F45" s="269" t="s">
        <v>127</v>
      </c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70"/>
      <c r="V45" s="180" t="s">
        <v>126</v>
      </c>
      <c r="W45" s="174">
        <v>3.5</v>
      </c>
      <c r="X45" s="181">
        <f t="shared" si="0"/>
        <v>147</v>
      </c>
      <c r="Y45" s="182">
        <v>215.5</v>
      </c>
      <c r="Z45" s="177">
        <f t="shared" si="1"/>
        <v>362.5</v>
      </c>
      <c r="AA45" s="201">
        <f t="shared" si="2"/>
        <v>0</v>
      </c>
      <c r="AB45" s="198">
        <f t="shared" si="3"/>
        <v>-147</v>
      </c>
    </row>
    <row r="46" spans="1:54" s="49" customFormat="1" ht="12.75" customHeight="1" thickBot="1" x14ac:dyDescent="0.4">
      <c r="A46" s="48"/>
      <c r="B46" s="51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50"/>
      <c r="Q46" s="50"/>
      <c r="R46" s="50"/>
      <c r="S46" s="50"/>
      <c r="T46" s="51"/>
      <c r="U46" s="50"/>
      <c r="V46" s="163"/>
      <c r="W46" s="161"/>
      <c r="X46" s="105"/>
      <c r="Y46" s="178"/>
      <c r="Z46" s="195"/>
      <c r="AA46" s="195"/>
      <c r="AB46" s="223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</row>
    <row r="47" spans="1:54" s="44" customFormat="1" ht="14.25" customHeight="1" x14ac:dyDescent="0.35">
      <c r="A47" s="66"/>
      <c r="B47" s="67"/>
      <c r="C47" s="253" t="s">
        <v>37</v>
      </c>
      <c r="D47" s="253"/>
      <c r="E47" s="253"/>
      <c r="F47" s="253"/>
      <c r="G47" s="253"/>
      <c r="H47" s="68"/>
      <c r="I47" s="68"/>
      <c r="J47" s="68"/>
      <c r="K47" s="68"/>
      <c r="L47" s="68"/>
      <c r="M47" s="68"/>
      <c r="N47" s="68"/>
      <c r="O47" s="69"/>
      <c r="P47" s="68"/>
      <c r="Q47" s="68"/>
      <c r="R47" s="68"/>
      <c r="S47" s="68"/>
      <c r="T47" s="69"/>
      <c r="U47" s="70"/>
      <c r="V47" s="42"/>
      <c r="W47" s="43"/>
      <c r="X47" s="106"/>
      <c r="Y47" s="166"/>
      <c r="Z47" s="156"/>
      <c r="AA47" s="129"/>
      <c r="AB47" s="223"/>
    </row>
    <row r="48" spans="1:54" ht="14.25" customHeight="1" x14ac:dyDescent="0.35">
      <c r="A48" s="9"/>
      <c r="B48" s="248" t="s">
        <v>38</v>
      </c>
      <c r="C48" s="249"/>
      <c r="D48" s="249"/>
      <c r="E48" s="114"/>
      <c r="F48" s="250" t="s">
        <v>39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1"/>
      <c r="V48" s="226" t="s">
        <v>38</v>
      </c>
      <c r="W48" s="116">
        <v>1.5</v>
      </c>
      <c r="X48" s="103">
        <f t="shared" si="0"/>
        <v>63</v>
      </c>
      <c r="Y48" s="146">
        <v>99.28</v>
      </c>
      <c r="Z48" s="152">
        <f t="shared" si="1"/>
        <v>162.28</v>
      </c>
      <c r="AA48" s="199">
        <f t="shared" si="2"/>
        <v>0</v>
      </c>
      <c r="AB48" s="198">
        <f t="shared" si="3"/>
        <v>-63</v>
      </c>
    </row>
    <row r="49" spans="1:54" ht="14.25" customHeight="1" x14ac:dyDescent="0.35">
      <c r="A49" s="9"/>
      <c r="B49" s="248" t="s">
        <v>40</v>
      </c>
      <c r="C49" s="249"/>
      <c r="D49" s="249"/>
      <c r="E49" s="123"/>
      <c r="F49" s="250" t="s">
        <v>41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1"/>
      <c r="V49" s="117" t="s">
        <v>40</v>
      </c>
      <c r="W49" s="227">
        <v>1.5</v>
      </c>
      <c r="X49" s="107">
        <f t="shared" si="0"/>
        <v>63</v>
      </c>
      <c r="Y49" s="143">
        <v>109.9</v>
      </c>
      <c r="Z49" s="152">
        <f t="shared" si="1"/>
        <v>172.9</v>
      </c>
      <c r="AA49" s="199">
        <f t="shared" si="2"/>
        <v>0</v>
      </c>
      <c r="AB49" s="198">
        <f t="shared" si="3"/>
        <v>-63</v>
      </c>
    </row>
    <row r="50" spans="1:54" ht="14.25" customHeight="1" x14ac:dyDescent="0.35">
      <c r="A50" s="9"/>
      <c r="B50" s="248" t="s">
        <v>42</v>
      </c>
      <c r="C50" s="249"/>
      <c r="D50" s="249"/>
      <c r="E50" s="123"/>
      <c r="F50" s="250" t="s">
        <v>43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1"/>
      <c r="V50" s="117" t="s">
        <v>42</v>
      </c>
      <c r="W50" s="227">
        <v>1.9</v>
      </c>
      <c r="X50" s="107">
        <f t="shared" si="0"/>
        <v>79.8</v>
      </c>
      <c r="Y50" s="143">
        <v>120.71</v>
      </c>
      <c r="Z50" s="152">
        <f t="shared" si="1"/>
        <v>200.51</v>
      </c>
      <c r="AA50" s="199">
        <f t="shared" si="2"/>
        <v>0</v>
      </c>
      <c r="AB50" s="198">
        <f t="shared" si="3"/>
        <v>-79.8</v>
      </c>
    </row>
    <row r="51" spans="1:54" ht="14.25" customHeight="1" x14ac:dyDescent="0.35">
      <c r="A51" s="9"/>
      <c r="B51" s="248" t="s">
        <v>44</v>
      </c>
      <c r="C51" s="249"/>
      <c r="D51" s="249"/>
      <c r="E51" s="123"/>
      <c r="F51" s="250" t="s">
        <v>45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1"/>
      <c r="V51" s="117" t="s">
        <v>44</v>
      </c>
      <c r="W51" s="227">
        <v>2.7</v>
      </c>
      <c r="X51" s="107">
        <f t="shared" si="0"/>
        <v>113.4</v>
      </c>
      <c r="Y51" s="143">
        <v>170.31</v>
      </c>
      <c r="Z51" s="152">
        <f t="shared" si="1"/>
        <v>283.71000000000004</v>
      </c>
      <c r="AA51" s="199">
        <f t="shared" si="2"/>
        <v>0</v>
      </c>
      <c r="AB51" s="198">
        <f t="shared" si="3"/>
        <v>-113.4</v>
      </c>
    </row>
    <row r="52" spans="1:54" ht="14.25" customHeight="1" x14ac:dyDescent="0.35">
      <c r="A52" s="9"/>
      <c r="B52" s="248" t="s">
        <v>46</v>
      </c>
      <c r="C52" s="249"/>
      <c r="D52" s="249"/>
      <c r="E52" s="123"/>
      <c r="F52" s="250" t="s">
        <v>47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1"/>
      <c r="V52" s="117" t="s">
        <v>46</v>
      </c>
      <c r="W52" s="227">
        <v>3.6</v>
      </c>
      <c r="X52" s="107">
        <f t="shared" si="0"/>
        <v>151.20000000000002</v>
      </c>
      <c r="Y52" s="143">
        <v>250.86</v>
      </c>
      <c r="Z52" s="152">
        <f t="shared" si="1"/>
        <v>402.06000000000006</v>
      </c>
      <c r="AA52" s="199">
        <f t="shared" si="2"/>
        <v>0</v>
      </c>
      <c r="AB52" s="198">
        <f t="shared" si="3"/>
        <v>-151.20000000000002</v>
      </c>
    </row>
    <row r="53" spans="1:54" ht="14.25" customHeight="1" x14ac:dyDescent="0.35">
      <c r="A53" s="9"/>
      <c r="B53" s="248" t="s">
        <v>48</v>
      </c>
      <c r="C53" s="249"/>
      <c r="D53" s="249"/>
      <c r="E53" s="123"/>
      <c r="F53" s="250" t="s">
        <v>49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1"/>
      <c r="V53" s="117" t="s">
        <v>48</v>
      </c>
      <c r="W53" s="227">
        <v>1.5</v>
      </c>
      <c r="X53" s="107">
        <f t="shared" si="0"/>
        <v>63</v>
      </c>
      <c r="Y53" s="143">
        <v>100.66</v>
      </c>
      <c r="Z53" s="152">
        <f t="shared" si="1"/>
        <v>163.66</v>
      </c>
      <c r="AA53" s="199">
        <f t="shared" si="2"/>
        <v>0</v>
      </c>
      <c r="AB53" s="198">
        <f t="shared" si="3"/>
        <v>-63</v>
      </c>
    </row>
    <row r="54" spans="1:54" ht="14.25" customHeight="1" x14ac:dyDescent="0.35">
      <c r="A54" s="9"/>
      <c r="B54" s="248" t="s">
        <v>50</v>
      </c>
      <c r="C54" s="249"/>
      <c r="D54" s="249"/>
      <c r="E54" s="123"/>
      <c r="F54" s="250" t="s">
        <v>51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1"/>
      <c r="V54" s="117" t="s">
        <v>50</v>
      </c>
      <c r="W54" s="227">
        <v>1.9</v>
      </c>
      <c r="X54" s="107">
        <f t="shared" si="0"/>
        <v>79.8</v>
      </c>
      <c r="Y54" s="143">
        <v>132</v>
      </c>
      <c r="Z54" s="152">
        <f t="shared" si="1"/>
        <v>211.8</v>
      </c>
      <c r="AA54" s="199">
        <f t="shared" si="2"/>
        <v>0</v>
      </c>
      <c r="AB54" s="198">
        <f t="shared" si="3"/>
        <v>-79.8</v>
      </c>
    </row>
    <row r="55" spans="1:54" ht="14.25" customHeight="1" x14ac:dyDescent="0.35">
      <c r="A55" s="9"/>
      <c r="B55" s="248" t="s">
        <v>52</v>
      </c>
      <c r="C55" s="249"/>
      <c r="D55" s="249"/>
      <c r="E55" s="123"/>
      <c r="F55" s="250" t="s">
        <v>53</v>
      </c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1"/>
      <c r="V55" s="117" t="s">
        <v>52</v>
      </c>
      <c r="W55" s="227">
        <v>2.7</v>
      </c>
      <c r="X55" s="107">
        <f t="shared" si="0"/>
        <v>113.4</v>
      </c>
      <c r="Y55" s="143">
        <v>183.62</v>
      </c>
      <c r="Z55" s="152">
        <f t="shared" si="1"/>
        <v>297.02</v>
      </c>
      <c r="AA55" s="199">
        <f t="shared" si="2"/>
        <v>0</v>
      </c>
      <c r="AB55" s="198">
        <f t="shared" si="3"/>
        <v>-113.4</v>
      </c>
    </row>
    <row r="56" spans="1:54" ht="14.25" customHeight="1" x14ac:dyDescent="0.35">
      <c r="A56" s="9"/>
      <c r="B56" s="248" t="s">
        <v>54</v>
      </c>
      <c r="C56" s="249"/>
      <c r="D56" s="249"/>
      <c r="E56" s="123"/>
      <c r="F56" s="250" t="s">
        <v>55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1"/>
      <c r="V56" s="117" t="s">
        <v>54</v>
      </c>
      <c r="W56" s="227">
        <v>1.4</v>
      </c>
      <c r="X56" s="107">
        <f t="shared" si="0"/>
        <v>58.8</v>
      </c>
      <c r="Y56" s="143">
        <v>83.23</v>
      </c>
      <c r="Z56" s="152">
        <f t="shared" si="1"/>
        <v>142.03</v>
      </c>
      <c r="AA56" s="199">
        <f t="shared" si="2"/>
        <v>0</v>
      </c>
      <c r="AB56" s="198">
        <f t="shared" si="3"/>
        <v>-58.8</v>
      </c>
    </row>
    <row r="57" spans="1:54" ht="14.25" customHeight="1" x14ac:dyDescent="0.35">
      <c r="A57" s="9"/>
      <c r="B57" s="248" t="s">
        <v>115</v>
      </c>
      <c r="C57" s="249"/>
      <c r="D57" s="249"/>
      <c r="E57" s="114"/>
      <c r="F57" s="250" t="s">
        <v>56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1"/>
      <c r="V57" s="117" t="s">
        <v>115</v>
      </c>
      <c r="W57" s="118">
        <v>1.4</v>
      </c>
      <c r="X57" s="107">
        <f t="shared" si="0"/>
        <v>58.8</v>
      </c>
      <c r="Y57" s="143">
        <v>84.79</v>
      </c>
      <c r="Z57" s="152">
        <f t="shared" si="1"/>
        <v>143.59</v>
      </c>
      <c r="AA57" s="199">
        <f t="shared" si="2"/>
        <v>0</v>
      </c>
      <c r="AB57" s="198">
        <f t="shared" si="3"/>
        <v>-58.8</v>
      </c>
    </row>
    <row r="58" spans="1:54" ht="14.25" customHeight="1" thickBot="1" x14ac:dyDescent="0.4">
      <c r="A58" s="9"/>
      <c r="B58" s="280" t="s">
        <v>57</v>
      </c>
      <c r="C58" s="281"/>
      <c r="D58" s="281"/>
      <c r="E58" s="235"/>
      <c r="F58" s="282" t="s">
        <v>58</v>
      </c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3"/>
      <c r="V58" s="238" t="s">
        <v>57</v>
      </c>
      <c r="W58" s="237">
        <v>2.7</v>
      </c>
      <c r="X58" s="175">
        <f t="shared" si="0"/>
        <v>113.4</v>
      </c>
      <c r="Y58" s="176">
        <v>129.94999999999999</v>
      </c>
      <c r="Z58" s="177">
        <f t="shared" si="1"/>
        <v>243.35</v>
      </c>
      <c r="AA58" s="201">
        <f t="shared" si="2"/>
        <v>0</v>
      </c>
      <c r="AB58" s="198">
        <f t="shared" si="3"/>
        <v>-113.4</v>
      </c>
    </row>
    <row r="59" spans="1:54" s="62" customFormat="1" ht="13.5" customHeight="1" thickBot="1" x14ac:dyDescent="0.4">
      <c r="A59" s="61"/>
      <c r="B59" s="170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70"/>
      <c r="P59" s="169"/>
      <c r="Q59" s="169"/>
      <c r="R59" s="169"/>
      <c r="S59" s="169"/>
      <c r="T59" s="170"/>
      <c r="U59" s="169"/>
      <c r="V59" s="171"/>
      <c r="W59" s="167"/>
      <c r="X59" s="168"/>
      <c r="Y59" s="172"/>
      <c r="Z59" s="155"/>
      <c r="AA59" s="155"/>
      <c r="AB59" s="223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</row>
    <row r="60" spans="1:54" s="44" customFormat="1" ht="13.5" customHeight="1" x14ac:dyDescent="0.35">
      <c r="A60" s="66"/>
      <c r="B60" s="67"/>
      <c r="C60" s="253" t="s">
        <v>59</v>
      </c>
      <c r="D60" s="253"/>
      <c r="E60" s="253"/>
      <c r="F60" s="253"/>
      <c r="G60" s="253"/>
      <c r="H60" s="253"/>
      <c r="I60" s="253"/>
      <c r="J60" s="253"/>
      <c r="K60" s="11"/>
      <c r="L60" s="11"/>
      <c r="M60" s="11"/>
      <c r="N60" s="11"/>
      <c r="O60" s="10"/>
      <c r="P60" s="11"/>
      <c r="Q60" s="11"/>
      <c r="R60" s="11"/>
      <c r="S60" s="11"/>
      <c r="T60" s="10"/>
      <c r="U60" s="132"/>
      <c r="V60" s="133"/>
      <c r="W60" s="34"/>
      <c r="X60" s="134"/>
      <c r="Y60" s="166"/>
      <c r="Z60" s="156"/>
      <c r="AA60" s="129"/>
      <c r="AB60" s="223"/>
    </row>
    <row r="61" spans="1:54" ht="14.25" customHeight="1" x14ac:dyDescent="0.35">
      <c r="A61" s="9"/>
      <c r="B61" s="264" t="s">
        <v>60</v>
      </c>
      <c r="C61" s="265"/>
      <c r="D61" s="265"/>
      <c r="E61" s="11"/>
      <c r="F61" s="266" t="s">
        <v>61</v>
      </c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7"/>
      <c r="V61" s="31" t="s">
        <v>60</v>
      </c>
      <c r="W61" s="16">
        <v>0.5</v>
      </c>
      <c r="X61" s="103">
        <f t="shared" si="0"/>
        <v>21</v>
      </c>
      <c r="Y61" s="146">
        <v>49.82</v>
      </c>
      <c r="Z61" s="152">
        <f t="shared" si="1"/>
        <v>70.819999999999993</v>
      </c>
      <c r="AA61" s="199">
        <f t="shared" si="2"/>
        <v>0</v>
      </c>
      <c r="AB61" s="198">
        <f t="shared" si="3"/>
        <v>-21</v>
      </c>
    </row>
    <row r="62" spans="1:54" ht="14.25" customHeight="1" x14ac:dyDescent="0.35">
      <c r="A62" s="9"/>
      <c r="B62" s="264" t="s">
        <v>62</v>
      </c>
      <c r="C62" s="265"/>
      <c r="D62" s="265"/>
      <c r="E62" s="11"/>
      <c r="F62" s="266" t="s">
        <v>63</v>
      </c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7"/>
      <c r="V62" s="33" t="s">
        <v>62</v>
      </c>
      <c r="W62" s="13">
        <v>1.2</v>
      </c>
      <c r="X62" s="107">
        <f t="shared" si="0"/>
        <v>50.4</v>
      </c>
      <c r="Y62" s="143">
        <v>81.63</v>
      </c>
      <c r="Z62" s="152">
        <f t="shared" si="1"/>
        <v>132.03</v>
      </c>
      <c r="AA62" s="199">
        <f t="shared" si="2"/>
        <v>0</v>
      </c>
      <c r="AB62" s="198">
        <f t="shared" si="3"/>
        <v>-50.4</v>
      </c>
    </row>
    <row r="63" spans="1:54" ht="14.25" customHeight="1" thickBot="1" x14ac:dyDescent="0.4">
      <c r="A63" s="9"/>
      <c r="B63" s="240" t="s">
        <v>64</v>
      </c>
      <c r="C63" s="241"/>
      <c r="D63" s="241"/>
      <c r="E63" s="11"/>
      <c r="F63" s="276" t="s">
        <v>65</v>
      </c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7"/>
      <c r="V63" s="173" t="s">
        <v>64</v>
      </c>
      <c r="W63" s="174">
        <v>3.5</v>
      </c>
      <c r="X63" s="175">
        <f t="shared" si="0"/>
        <v>147</v>
      </c>
      <c r="Y63" s="182">
        <v>298.47000000000003</v>
      </c>
      <c r="Z63" s="177">
        <f t="shared" si="1"/>
        <v>445.47</v>
      </c>
      <c r="AA63" s="216">
        <f t="shared" si="2"/>
        <v>0</v>
      </c>
      <c r="AB63" s="198">
        <f t="shared" si="3"/>
        <v>-147</v>
      </c>
    </row>
    <row r="64" spans="1:54" s="65" customFormat="1" ht="12.75" customHeight="1" thickBot="1" x14ac:dyDescent="0.4">
      <c r="A64" s="63"/>
      <c r="B64" s="63"/>
      <c r="C64" s="64"/>
      <c r="D64" s="64"/>
      <c r="E64" s="64"/>
      <c r="F64" s="214"/>
      <c r="G64" s="214"/>
      <c r="H64" s="214"/>
      <c r="I64" s="214"/>
      <c r="J64" s="214"/>
      <c r="K64" s="214"/>
      <c r="L64" s="214"/>
      <c r="M64" s="214"/>
      <c r="N64" s="214"/>
      <c r="O64" s="215"/>
      <c r="P64" s="214"/>
      <c r="Q64" s="214"/>
      <c r="R64" s="214"/>
      <c r="S64" s="214"/>
      <c r="T64" s="215"/>
      <c r="U64" s="50"/>
      <c r="V64" s="163"/>
      <c r="W64" s="161"/>
      <c r="X64" s="105"/>
      <c r="Y64" s="178"/>
      <c r="Z64" s="155"/>
      <c r="AA64" s="155"/>
      <c r="AB64" s="223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</row>
    <row r="65" spans="1:54" s="40" customFormat="1" ht="13.5" customHeight="1" x14ac:dyDescent="0.35">
      <c r="A65" s="39"/>
      <c r="B65" s="41"/>
      <c r="C65" s="289" t="s">
        <v>66</v>
      </c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71"/>
      <c r="T65" s="39"/>
      <c r="U65" s="159"/>
      <c r="V65" s="212"/>
      <c r="W65" s="213"/>
      <c r="X65" s="211"/>
      <c r="Y65" s="210"/>
      <c r="Z65" s="156"/>
      <c r="AA65" s="156"/>
      <c r="AB65" s="223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</row>
    <row r="66" spans="1:54" ht="14.25" customHeight="1" x14ac:dyDescent="0.35">
      <c r="A66" s="9"/>
      <c r="B66" s="264" t="s">
        <v>67</v>
      </c>
      <c r="C66" s="265"/>
      <c r="D66" s="265"/>
      <c r="E66" s="11"/>
      <c r="F66" s="266" t="s">
        <v>68</v>
      </c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7"/>
      <c r="V66" s="31" t="s">
        <v>67</v>
      </c>
      <c r="W66" s="16">
        <v>0.4</v>
      </c>
      <c r="X66" s="107">
        <f t="shared" ref="X66:X91" si="4">W66*$X$8</f>
        <v>16.8</v>
      </c>
      <c r="Y66" s="143">
        <v>39.99</v>
      </c>
      <c r="Z66" s="152">
        <f t="shared" ref="Z66:Z91" si="5">X66+Y66</f>
        <v>56.790000000000006</v>
      </c>
      <c r="AA66" s="199">
        <f t="shared" ref="AA66:AA91" si="6">W66*$AA$8</f>
        <v>0</v>
      </c>
      <c r="AB66" s="198">
        <f t="shared" ref="AB66:AB91" si="7">AA66-X66</f>
        <v>-16.8</v>
      </c>
    </row>
    <row r="67" spans="1:54" s="49" customFormat="1" ht="13.5" customHeight="1" thickBot="1" x14ac:dyDescent="0.4">
      <c r="A67" s="48"/>
      <c r="B67" s="51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50"/>
      <c r="Q67" s="50"/>
      <c r="R67" s="50"/>
      <c r="S67" s="50"/>
      <c r="T67" s="51"/>
      <c r="U67" s="50"/>
      <c r="V67" s="163"/>
      <c r="W67" s="161"/>
      <c r="X67" s="105"/>
      <c r="Y67" s="184"/>
      <c r="Z67" s="155"/>
      <c r="AA67" s="155"/>
      <c r="AB67" s="223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</row>
    <row r="68" spans="1:54" s="44" customFormat="1" ht="13.5" customHeight="1" x14ac:dyDescent="0.35">
      <c r="A68" s="66"/>
      <c r="B68" s="67"/>
      <c r="C68" s="253" t="s">
        <v>69</v>
      </c>
      <c r="D68" s="253"/>
      <c r="E68" s="253"/>
      <c r="F68" s="253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11"/>
      <c r="R68" s="11"/>
      <c r="S68" s="11"/>
      <c r="T68" s="10"/>
      <c r="U68" s="132"/>
      <c r="V68" s="133"/>
      <c r="W68" s="34"/>
      <c r="X68" s="183"/>
      <c r="Y68" s="156"/>
      <c r="Z68" s="156"/>
      <c r="AA68" s="129"/>
      <c r="AB68" s="223"/>
    </row>
    <row r="69" spans="1:54" ht="14.25" customHeight="1" x14ac:dyDescent="0.35">
      <c r="A69" s="9"/>
      <c r="B69" s="248" t="s">
        <v>136</v>
      </c>
      <c r="C69" s="249"/>
      <c r="D69" s="249"/>
      <c r="E69" s="114"/>
      <c r="F69" s="250" t="s">
        <v>137</v>
      </c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1"/>
      <c r="V69" s="115" t="s">
        <v>136</v>
      </c>
      <c r="W69" s="116">
        <v>0.5</v>
      </c>
      <c r="X69" s="103">
        <f t="shared" si="4"/>
        <v>21</v>
      </c>
      <c r="Y69" s="148">
        <v>25</v>
      </c>
      <c r="Z69" s="152">
        <f t="shared" si="5"/>
        <v>46</v>
      </c>
      <c r="AA69" s="199">
        <f t="shared" si="6"/>
        <v>0</v>
      </c>
      <c r="AB69" s="198">
        <f t="shared" si="7"/>
        <v>-21</v>
      </c>
    </row>
    <row r="70" spans="1:54" ht="14.25" customHeight="1" x14ac:dyDescent="0.35">
      <c r="A70" s="9"/>
      <c r="B70" s="248" t="s">
        <v>138</v>
      </c>
      <c r="C70" s="249"/>
      <c r="D70" s="249"/>
      <c r="E70" s="114"/>
      <c r="F70" s="250" t="s">
        <v>139</v>
      </c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1"/>
      <c r="V70" s="117" t="s">
        <v>138</v>
      </c>
      <c r="W70" s="118">
        <v>0.2</v>
      </c>
      <c r="X70" s="107">
        <f t="shared" si="4"/>
        <v>8.4</v>
      </c>
      <c r="Y70" s="149">
        <v>12.6</v>
      </c>
      <c r="Z70" s="152">
        <f t="shared" si="5"/>
        <v>21</v>
      </c>
      <c r="AA70" s="199">
        <f t="shared" si="6"/>
        <v>0</v>
      </c>
      <c r="AB70" s="198">
        <f t="shared" si="7"/>
        <v>-8.4</v>
      </c>
    </row>
    <row r="71" spans="1:54" ht="14.25" customHeight="1" x14ac:dyDescent="0.35">
      <c r="A71" s="9"/>
      <c r="B71" s="240" t="s">
        <v>70</v>
      </c>
      <c r="C71" s="241"/>
      <c r="D71" s="241"/>
      <c r="F71" s="242" t="s">
        <v>71</v>
      </c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3"/>
      <c r="V71" s="93" t="s">
        <v>70</v>
      </c>
      <c r="W71" s="12">
        <v>1.4</v>
      </c>
      <c r="X71" s="107">
        <f t="shared" si="4"/>
        <v>58.8</v>
      </c>
      <c r="Y71" s="149">
        <v>86.2</v>
      </c>
      <c r="Z71" s="152">
        <f t="shared" si="5"/>
        <v>145</v>
      </c>
      <c r="AA71" s="199">
        <f t="shared" si="6"/>
        <v>0</v>
      </c>
      <c r="AB71" s="198">
        <f t="shared" si="7"/>
        <v>-58.8</v>
      </c>
    </row>
    <row r="72" spans="1:54" ht="14.25" customHeight="1" x14ac:dyDescent="0.35">
      <c r="A72" s="9"/>
      <c r="B72" s="240" t="s">
        <v>1</v>
      </c>
      <c r="C72" s="241"/>
      <c r="D72" s="241"/>
      <c r="F72" s="242" t="s">
        <v>72</v>
      </c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3"/>
      <c r="V72" s="93" t="s">
        <v>1</v>
      </c>
      <c r="W72" s="12">
        <v>0.6</v>
      </c>
      <c r="X72" s="107">
        <f t="shared" si="4"/>
        <v>25.2</v>
      </c>
      <c r="Y72" s="149">
        <v>34.799999999999997</v>
      </c>
      <c r="Z72" s="152">
        <f t="shared" si="5"/>
        <v>60</v>
      </c>
      <c r="AA72" s="199">
        <f t="shared" si="6"/>
        <v>0</v>
      </c>
      <c r="AB72" s="198">
        <f t="shared" si="7"/>
        <v>-25.2</v>
      </c>
    </row>
    <row r="73" spans="1:54" ht="14.25" customHeight="1" x14ac:dyDescent="0.35">
      <c r="A73" s="9"/>
      <c r="B73" s="248" t="s">
        <v>73</v>
      </c>
      <c r="C73" s="249"/>
      <c r="D73" s="249"/>
      <c r="E73" s="114"/>
      <c r="F73" s="250" t="s">
        <v>131</v>
      </c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1"/>
      <c r="V73" s="117" t="s">
        <v>73</v>
      </c>
      <c r="W73" s="118">
        <v>1.2</v>
      </c>
      <c r="X73" s="107">
        <f t="shared" si="4"/>
        <v>50.4</v>
      </c>
      <c r="Y73" s="143">
        <v>95.83</v>
      </c>
      <c r="Z73" s="152">
        <f t="shared" si="5"/>
        <v>146.22999999999999</v>
      </c>
      <c r="AA73" s="199">
        <f t="shared" si="6"/>
        <v>0</v>
      </c>
      <c r="AB73" s="198">
        <f t="shared" si="7"/>
        <v>-50.4</v>
      </c>
    </row>
    <row r="74" spans="1:54" ht="14.25" customHeight="1" x14ac:dyDescent="0.35">
      <c r="A74" s="9"/>
      <c r="B74" s="248" t="s">
        <v>74</v>
      </c>
      <c r="C74" s="249"/>
      <c r="D74" s="249"/>
      <c r="E74" s="114"/>
      <c r="F74" s="250" t="s">
        <v>75</v>
      </c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1"/>
      <c r="V74" s="117" t="s">
        <v>74</v>
      </c>
      <c r="W74" s="118">
        <v>2</v>
      </c>
      <c r="X74" s="107">
        <f t="shared" si="4"/>
        <v>84</v>
      </c>
      <c r="Y74" s="143">
        <v>187.94</v>
      </c>
      <c r="Z74" s="152">
        <f t="shared" si="5"/>
        <v>271.94</v>
      </c>
      <c r="AA74" s="199">
        <f t="shared" si="6"/>
        <v>0</v>
      </c>
      <c r="AB74" s="198">
        <f t="shared" si="7"/>
        <v>-84</v>
      </c>
    </row>
    <row r="75" spans="1:54" ht="14.25" customHeight="1" x14ac:dyDescent="0.35">
      <c r="A75" s="9"/>
      <c r="B75" s="240" t="s">
        <v>76</v>
      </c>
      <c r="C75" s="241"/>
      <c r="D75" s="241"/>
      <c r="F75" s="242" t="s">
        <v>77</v>
      </c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3"/>
      <c r="V75" s="93" t="s">
        <v>76</v>
      </c>
      <c r="W75" s="12">
        <v>2.5</v>
      </c>
      <c r="X75" s="107">
        <f t="shared" si="4"/>
        <v>105</v>
      </c>
      <c r="Y75" s="143">
        <v>143.22999999999999</v>
      </c>
      <c r="Z75" s="152">
        <f t="shared" si="5"/>
        <v>248.23</v>
      </c>
      <c r="AA75" s="199">
        <f t="shared" si="6"/>
        <v>0</v>
      </c>
      <c r="AB75" s="198">
        <f t="shared" si="7"/>
        <v>-105</v>
      </c>
    </row>
    <row r="76" spans="1:54" ht="14.25" customHeight="1" x14ac:dyDescent="0.35">
      <c r="A76" s="9"/>
      <c r="B76" s="248" t="s">
        <v>78</v>
      </c>
      <c r="C76" s="249"/>
      <c r="D76" s="249"/>
      <c r="E76" s="114"/>
      <c r="F76" s="250" t="s">
        <v>79</v>
      </c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1"/>
      <c r="V76" s="117" t="s">
        <v>78</v>
      </c>
      <c r="W76" s="118">
        <v>1.2</v>
      </c>
      <c r="X76" s="107">
        <f t="shared" si="4"/>
        <v>50.4</v>
      </c>
      <c r="Y76" s="143">
        <v>89.11</v>
      </c>
      <c r="Z76" s="152">
        <f t="shared" si="5"/>
        <v>139.51</v>
      </c>
      <c r="AA76" s="199">
        <f t="shared" si="6"/>
        <v>0</v>
      </c>
      <c r="AB76" s="198">
        <f t="shared" si="7"/>
        <v>-50.4</v>
      </c>
    </row>
    <row r="77" spans="1:54" ht="14.25" customHeight="1" x14ac:dyDescent="0.35">
      <c r="A77" s="9"/>
      <c r="B77" s="264" t="s">
        <v>80</v>
      </c>
      <c r="C77" s="265"/>
      <c r="D77" s="265"/>
      <c r="E77" s="11"/>
      <c r="F77" s="266" t="s">
        <v>81</v>
      </c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7"/>
      <c r="V77" s="32" t="s">
        <v>80</v>
      </c>
      <c r="W77" s="12">
        <v>3</v>
      </c>
      <c r="X77" s="107">
        <f t="shared" si="4"/>
        <v>126</v>
      </c>
      <c r="Y77" s="143">
        <v>343.79</v>
      </c>
      <c r="Z77" s="152">
        <f t="shared" si="5"/>
        <v>469.79</v>
      </c>
      <c r="AA77" s="199">
        <f t="shared" si="6"/>
        <v>0</v>
      </c>
      <c r="AB77" s="198">
        <f t="shared" si="7"/>
        <v>-126</v>
      </c>
    </row>
    <row r="78" spans="1:54" ht="14.25" customHeight="1" thickBot="1" x14ac:dyDescent="0.4">
      <c r="A78" s="9"/>
      <c r="B78" s="274" t="s">
        <v>103</v>
      </c>
      <c r="C78" s="275"/>
      <c r="D78" s="275"/>
      <c r="E78" s="36"/>
      <c r="F78" s="276" t="s">
        <v>114</v>
      </c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7"/>
      <c r="V78" s="173" t="s">
        <v>103</v>
      </c>
      <c r="W78" s="174">
        <v>4</v>
      </c>
      <c r="X78" s="175">
        <f t="shared" si="4"/>
        <v>168</v>
      </c>
      <c r="Y78" s="182">
        <v>396.7</v>
      </c>
      <c r="Z78" s="177">
        <f t="shared" si="5"/>
        <v>564.70000000000005</v>
      </c>
      <c r="AA78" s="201">
        <f t="shared" si="6"/>
        <v>0</v>
      </c>
      <c r="AB78" s="198">
        <f t="shared" si="7"/>
        <v>-168</v>
      </c>
    </row>
    <row r="79" spans="1:54" s="49" customFormat="1" ht="12.75" customHeight="1" thickBot="1" x14ac:dyDescent="0.4">
      <c r="A79" s="48"/>
      <c r="B79" s="51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6"/>
      <c r="P79" s="185"/>
      <c r="Q79" s="185"/>
      <c r="R79" s="185"/>
      <c r="S79" s="185"/>
      <c r="T79" s="186"/>
      <c r="U79" s="185"/>
      <c r="V79" s="187"/>
      <c r="W79" s="188"/>
      <c r="X79" s="189"/>
      <c r="Y79" s="178"/>
      <c r="Z79" s="155"/>
      <c r="AA79" s="154"/>
      <c r="AB79" s="223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</row>
    <row r="80" spans="1:54" s="44" customFormat="1" ht="13.5" customHeight="1" x14ac:dyDescent="0.35">
      <c r="A80" s="66"/>
      <c r="B80" s="67"/>
      <c r="C80" s="252" t="s">
        <v>82</v>
      </c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132"/>
      <c r="V80" s="217"/>
      <c r="W80" s="218"/>
      <c r="X80" s="219"/>
      <c r="Y80" s="220"/>
      <c r="Z80" s="221"/>
      <c r="AA80" s="222"/>
      <c r="AB80" s="223"/>
    </row>
    <row r="81" spans="1:54" ht="14.25" customHeight="1" x14ac:dyDescent="0.35">
      <c r="A81" s="9"/>
      <c r="B81" s="264" t="s">
        <v>83</v>
      </c>
      <c r="C81" s="265"/>
      <c r="D81" s="265"/>
      <c r="E81" s="11"/>
      <c r="F81" s="278" t="s">
        <v>84</v>
      </c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9"/>
      <c r="V81" s="32" t="s">
        <v>83</v>
      </c>
      <c r="W81" s="12">
        <v>0.8</v>
      </c>
      <c r="X81" s="107">
        <f t="shared" si="4"/>
        <v>33.6</v>
      </c>
      <c r="Y81" s="143">
        <v>92.25</v>
      </c>
      <c r="Z81" s="209">
        <f t="shared" si="5"/>
        <v>125.85</v>
      </c>
      <c r="AA81" s="199">
        <f t="shared" si="6"/>
        <v>0</v>
      </c>
      <c r="AB81" s="198">
        <f t="shared" si="7"/>
        <v>-33.6</v>
      </c>
    </row>
    <row r="82" spans="1:54" ht="14.25" customHeight="1" thickBot="1" x14ac:dyDescent="0.4">
      <c r="A82" s="9"/>
      <c r="B82" s="274" t="s">
        <v>85</v>
      </c>
      <c r="C82" s="275"/>
      <c r="D82" s="275"/>
      <c r="E82" s="36"/>
      <c r="F82" s="276" t="s">
        <v>86</v>
      </c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7"/>
      <c r="V82" s="173" t="s">
        <v>85</v>
      </c>
      <c r="W82" s="174">
        <v>0.7</v>
      </c>
      <c r="X82" s="175">
        <f t="shared" si="4"/>
        <v>29.4</v>
      </c>
      <c r="Y82" s="182">
        <v>64.67</v>
      </c>
      <c r="Z82" s="177">
        <f t="shared" si="5"/>
        <v>94.07</v>
      </c>
      <c r="AA82" s="201">
        <f t="shared" si="6"/>
        <v>0</v>
      </c>
      <c r="AB82" s="198">
        <f t="shared" si="7"/>
        <v>-29.4</v>
      </c>
    </row>
    <row r="83" spans="1:54" s="49" customFormat="1" ht="12.75" customHeight="1" thickBot="1" x14ac:dyDescent="0.4">
      <c r="A83" s="48"/>
      <c r="B83" s="51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  <c r="P83" s="50"/>
      <c r="Q83" s="50"/>
      <c r="R83" s="50"/>
      <c r="S83" s="50"/>
      <c r="T83" s="51"/>
      <c r="U83" s="50"/>
      <c r="V83" s="163"/>
      <c r="W83" s="191"/>
      <c r="X83" s="105"/>
      <c r="Y83" s="178"/>
      <c r="Z83" s="155"/>
      <c r="AA83" s="155"/>
      <c r="AB83" s="223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</row>
    <row r="84" spans="1:54" s="44" customFormat="1" ht="13.5" customHeight="1" x14ac:dyDescent="0.35">
      <c r="A84" s="66"/>
      <c r="B84" s="67"/>
      <c r="C84" s="253" t="s">
        <v>87</v>
      </c>
      <c r="D84" s="253"/>
      <c r="E84" s="253"/>
      <c r="F84" s="253"/>
      <c r="G84" s="68"/>
      <c r="H84" s="68"/>
      <c r="I84" s="68"/>
      <c r="J84" s="68"/>
      <c r="K84" s="68"/>
      <c r="L84" s="68"/>
      <c r="M84" s="68"/>
      <c r="N84" s="68"/>
      <c r="O84" s="69"/>
      <c r="P84" s="68"/>
      <c r="Q84" s="68"/>
      <c r="R84" s="68"/>
      <c r="S84" s="68"/>
      <c r="T84" s="69"/>
      <c r="U84" s="70"/>
      <c r="V84" s="42"/>
      <c r="W84" s="43"/>
      <c r="X84" s="157"/>
      <c r="Y84" s="166"/>
      <c r="Z84" s="156"/>
      <c r="AA84" s="129"/>
      <c r="AB84" s="223"/>
    </row>
    <row r="85" spans="1:54" ht="14.25" customHeight="1" x14ac:dyDescent="0.35">
      <c r="A85" s="9"/>
      <c r="B85" s="264" t="s">
        <v>145</v>
      </c>
      <c r="C85" s="265"/>
      <c r="D85" s="265"/>
      <c r="E85" s="11"/>
      <c r="F85" s="266" t="s">
        <v>88</v>
      </c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7"/>
      <c r="V85" s="31" t="s">
        <v>145</v>
      </c>
      <c r="W85" s="16">
        <v>1.2</v>
      </c>
      <c r="X85" s="103">
        <f t="shared" si="4"/>
        <v>50.4</v>
      </c>
      <c r="Y85" s="146">
        <v>66.25</v>
      </c>
      <c r="Z85" s="152">
        <f t="shared" si="5"/>
        <v>116.65</v>
      </c>
      <c r="AA85" s="199">
        <f t="shared" si="6"/>
        <v>0</v>
      </c>
      <c r="AB85" s="198">
        <f t="shared" si="7"/>
        <v>-50.4</v>
      </c>
    </row>
    <row r="86" spans="1:54" ht="14.25" customHeight="1" x14ac:dyDescent="0.35">
      <c r="A86" s="9"/>
      <c r="B86" s="248" t="s">
        <v>3</v>
      </c>
      <c r="C86" s="249"/>
      <c r="D86" s="249"/>
      <c r="E86" s="114"/>
      <c r="F86" s="250" t="s">
        <v>91</v>
      </c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1"/>
      <c r="V86" s="117" t="s">
        <v>3</v>
      </c>
      <c r="W86" s="118">
        <v>0.35</v>
      </c>
      <c r="X86" s="107">
        <f t="shared" si="4"/>
        <v>14.7</v>
      </c>
      <c r="Y86" s="143">
        <v>28.66</v>
      </c>
      <c r="Z86" s="152">
        <f t="shared" si="5"/>
        <v>43.36</v>
      </c>
      <c r="AA86" s="199">
        <f t="shared" si="6"/>
        <v>0</v>
      </c>
      <c r="AB86" s="198">
        <f t="shared" si="7"/>
        <v>-14.7</v>
      </c>
    </row>
    <row r="87" spans="1:54" ht="14.25" customHeight="1" x14ac:dyDescent="0.35">
      <c r="A87" s="9"/>
      <c r="B87" s="248" t="s">
        <v>92</v>
      </c>
      <c r="C87" s="249"/>
      <c r="D87" s="249"/>
      <c r="E87" s="114"/>
      <c r="F87" s="250" t="s">
        <v>93</v>
      </c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1"/>
      <c r="V87" s="117" t="s">
        <v>92</v>
      </c>
      <c r="W87" s="118">
        <v>0.35</v>
      </c>
      <c r="X87" s="107">
        <f t="shared" si="4"/>
        <v>14.7</v>
      </c>
      <c r="Y87" s="143">
        <v>29.76</v>
      </c>
      <c r="Z87" s="152">
        <f t="shared" si="5"/>
        <v>44.46</v>
      </c>
      <c r="AA87" s="199">
        <f t="shared" si="6"/>
        <v>0</v>
      </c>
      <c r="AB87" s="198">
        <f t="shared" si="7"/>
        <v>-14.7</v>
      </c>
    </row>
    <row r="88" spans="1:54" ht="14.25" customHeight="1" x14ac:dyDescent="0.35">
      <c r="A88" s="9"/>
      <c r="B88" s="264" t="s">
        <v>89</v>
      </c>
      <c r="C88" s="265"/>
      <c r="D88" s="265"/>
      <c r="E88" s="11"/>
      <c r="F88" s="266" t="s">
        <v>90</v>
      </c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7"/>
      <c r="V88" s="32" t="s">
        <v>89</v>
      </c>
      <c r="W88" s="12">
        <v>0.3</v>
      </c>
      <c r="X88" s="107">
        <f t="shared" si="4"/>
        <v>12.6</v>
      </c>
      <c r="Y88" s="143">
        <v>25.49</v>
      </c>
      <c r="Z88" s="152">
        <f t="shared" si="5"/>
        <v>38.089999999999996</v>
      </c>
      <c r="AA88" s="199">
        <f t="shared" si="6"/>
        <v>0</v>
      </c>
      <c r="AB88" s="198">
        <f t="shared" si="7"/>
        <v>-12.6</v>
      </c>
    </row>
    <row r="89" spans="1:54" ht="14.25" customHeight="1" x14ac:dyDescent="0.35">
      <c r="A89" s="9"/>
      <c r="B89" s="264" t="s">
        <v>94</v>
      </c>
      <c r="C89" s="265"/>
      <c r="D89" s="265"/>
      <c r="E89" s="11"/>
      <c r="F89" s="266" t="s">
        <v>95</v>
      </c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7"/>
      <c r="V89" s="32" t="s">
        <v>94</v>
      </c>
      <c r="W89" s="12">
        <v>0.3</v>
      </c>
      <c r="X89" s="107">
        <f t="shared" si="4"/>
        <v>12.6</v>
      </c>
      <c r="Y89" s="143">
        <v>18.93</v>
      </c>
      <c r="Z89" s="152">
        <f t="shared" si="5"/>
        <v>31.53</v>
      </c>
      <c r="AA89" s="199">
        <f t="shared" si="6"/>
        <v>0</v>
      </c>
      <c r="AB89" s="198">
        <f t="shared" si="7"/>
        <v>-12.6</v>
      </c>
    </row>
    <row r="90" spans="1:54" ht="14.25" customHeight="1" x14ac:dyDescent="0.35">
      <c r="A90" s="9"/>
      <c r="B90" s="264" t="s">
        <v>96</v>
      </c>
      <c r="C90" s="265"/>
      <c r="D90" s="265"/>
      <c r="E90" s="88"/>
      <c r="F90" s="266" t="s">
        <v>134</v>
      </c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7"/>
      <c r="V90" s="33" t="s">
        <v>96</v>
      </c>
      <c r="W90" s="13">
        <v>0.6</v>
      </c>
      <c r="X90" s="126">
        <f t="shared" si="4"/>
        <v>25.2</v>
      </c>
      <c r="Y90" s="143">
        <v>61.19</v>
      </c>
      <c r="Z90" s="152">
        <f t="shared" si="5"/>
        <v>86.39</v>
      </c>
      <c r="AA90" s="199">
        <f t="shared" si="6"/>
        <v>0</v>
      </c>
      <c r="AB90" s="198">
        <f t="shared" si="7"/>
        <v>-25.2</v>
      </c>
    </row>
    <row r="91" spans="1:54" s="73" customFormat="1" ht="14.25" customHeight="1" thickBot="1" x14ac:dyDescent="0.4">
      <c r="A91" s="72"/>
      <c r="B91" s="280" t="s">
        <v>97</v>
      </c>
      <c r="C91" s="281"/>
      <c r="D91" s="281"/>
      <c r="E91" s="235"/>
      <c r="F91" s="282" t="s">
        <v>135</v>
      </c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3"/>
      <c r="V91" s="236" t="s">
        <v>97</v>
      </c>
      <c r="W91" s="237">
        <v>0.3</v>
      </c>
      <c r="X91" s="192">
        <f t="shared" si="4"/>
        <v>12.6</v>
      </c>
      <c r="Y91" s="193">
        <v>12.94</v>
      </c>
      <c r="Z91" s="177">
        <f t="shared" si="5"/>
        <v>25.54</v>
      </c>
      <c r="AA91" s="201">
        <f t="shared" si="6"/>
        <v>0</v>
      </c>
      <c r="AB91" s="198">
        <f t="shared" si="7"/>
        <v>-12.6</v>
      </c>
    </row>
    <row r="92" spans="1:54" s="49" customFormat="1" ht="13.5" customHeight="1" thickBot="1" x14ac:dyDescent="0.4">
      <c r="A92" s="48"/>
      <c r="B92" s="4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6"/>
      <c r="P92" s="185"/>
      <c r="Q92" s="185"/>
      <c r="R92" s="185"/>
      <c r="S92" s="185"/>
      <c r="T92" s="186"/>
      <c r="U92" s="185"/>
      <c r="V92" s="187"/>
      <c r="W92" s="188"/>
      <c r="X92" s="189"/>
      <c r="Y92" s="194"/>
      <c r="Z92" s="195"/>
      <c r="AA92" s="195"/>
      <c r="AB92" s="158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</row>
    <row r="93" spans="1:54" ht="0.75" customHeight="1" thickBot="1" x14ac:dyDescent="0.4">
      <c r="A93" s="9"/>
      <c r="B93" s="10"/>
      <c r="C93" s="11"/>
      <c r="D93" s="14"/>
      <c r="E93" s="14"/>
      <c r="F93" s="14"/>
      <c r="G93" s="14"/>
      <c r="H93" s="14"/>
      <c r="I93" s="14"/>
      <c r="J93" s="14"/>
      <c r="K93" s="14"/>
      <c r="L93" s="14"/>
      <c r="M93" s="11"/>
      <c r="N93" s="11"/>
      <c r="O93" s="10"/>
      <c r="P93" s="11"/>
      <c r="Q93" s="11"/>
      <c r="R93" s="11"/>
      <c r="S93" s="11"/>
      <c r="T93" s="10"/>
      <c r="U93" s="11"/>
      <c r="Y93" s="150"/>
      <c r="Z93" s="152"/>
      <c r="AA93" s="129"/>
      <c r="AB93" s="158"/>
    </row>
    <row r="94" spans="1:54" ht="0.75" customHeight="1" x14ac:dyDescent="0.35">
      <c r="A94" s="9"/>
      <c r="B94" s="10"/>
      <c r="C94" s="96"/>
      <c r="D94" s="97"/>
      <c r="E94" s="97"/>
      <c r="F94" s="97"/>
      <c r="G94" s="97"/>
      <c r="H94" s="97"/>
      <c r="I94" s="97"/>
      <c r="J94" s="97"/>
      <c r="K94" s="97"/>
      <c r="L94" s="97"/>
      <c r="M94" s="68"/>
      <c r="N94" s="68"/>
      <c r="O94" s="69"/>
      <c r="P94" s="68"/>
      <c r="Q94" s="68"/>
      <c r="R94" s="68"/>
      <c r="S94" s="68"/>
      <c r="T94" s="69"/>
      <c r="U94" s="68"/>
      <c r="V94" s="94"/>
      <c r="W94" s="95"/>
      <c r="X94" s="110"/>
      <c r="Y94" s="151"/>
      <c r="Z94" s="152"/>
      <c r="AA94" s="129"/>
      <c r="AB94" s="158"/>
    </row>
    <row r="95" spans="1:54" ht="0.75" customHeight="1" x14ac:dyDescent="0.35">
      <c r="A95" s="9"/>
      <c r="B95" s="10"/>
      <c r="C95" s="98"/>
      <c r="D95" s="14"/>
      <c r="E95" s="14"/>
      <c r="F95" s="14"/>
      <c r="G95" s="14"/>
      <c r="H95" s="14"/>
      <c r="I95" s="14"/>
      <c r="J95" s="14"/>
      <c r="K95" s="14"/>
      <c r="L95" s="14"/>
      <c r="M95" s="11"/>
      <c r="N95" s="11"/>
      <c r="O95" s="10"/>
      <c r="P95" s="11"/>
      <c r="Q95" s="11"/>
      <c r="R95" s="11"/>
      <c r="S95" s="11"/>
      <c r="T95" s="10"/>
      <c r="U95" s="11"/>
      <c r="Y95" s="150"/>
      <c r="Z95" s="152"/>
      <c r="AA95" s="129"/>
      <c r="AB95" s="158"/>
    </row>
    <row r="96" spans="1:54" s="38" customFormat="1" ht="14.65" customHeight="1" thickBot="1" x14ac:dyDescent="0.3"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5"/>
    </row>
  </sheetData>
  <mergeCells count="139">
    <mergeCell ref="B63:D63"/>
    <mergeCell ref="F63:U63"/>
    <mergeCell ref="B58:D58"/>
    <mergeCell ref="F58:U58"/>
    <mergeCell ref="B56:D56"/>
    <mergeCell ref="F56:U56"/>
    <mergeCell ref="B57:D57"/>
    <mergeCell ref="F57:U57"/>
    <mergeCell ref="F76:U76"/>
    <mergeCell ref="B70:D70"/>
    <mergeCell ref="F70:U70"/>
    <mergeCell ref="B71:D71"/>
    <mergeCell ref="C65:R65"/>
    <mergeCell ref="B66:D66"/>
    <mergeCell ref="F66:U66"/>
    <mergeCell ref="F71:U71"/>
    <mergeCell ref="C68:P68"/>
    <mergeCell ref="B69:D69"/>
    <mergeCell ref="F69:U69"/>
    <mergeCell ref="C1:Y1"/>
    <mergeCell ref="C2:Y2"/>
    <mergeCell ref="C3:Y3"/>
    <mergeCell ref="C27:D27"/>
    <mergeCell ref="B62:D62"/>
    <mergeCell ref="F62:U62"/>
    <mergeCell ref="C60:J60"/>
    <mergeCell ref="B61:D61"/>
    <mergeCell ref="F61:U61"/>
    <mergeCell ref="B54:D54"/>
    <mergeCell ref="F54:U54"/>
    <mergeCell ref="B55:D55"/>
    <mergeCell ref="F55:U55"/>
    <mergeCell ref="B52:D52"/>
    <mergeCell ref="F52:U52"/>
    <mergeCell ref="B53:D53"/>
    <mergeCell ref="F53:U53"/>
    <mergeCell ref="B51:D51"/>
    <mergeCell ref="F51:U51"/>
    <mergeCell ref="B49:D49"/>
    <mergeCell ref="F49:U49"/>
    <mergeCell ref="B50:D50"/>
    <mergeCell ref="F28:U28"/>
    <mergeCell ref="F27:U27"/>
    <mergeCell ref="B91:D91"/>
    <mergeCell ref="F91:U91"/>
    <mergeCell ref="B89:D89"/>
    <mergeCell ref="F89:U89"/>
    <mergeCell ref="B90:D90"/>
    <mergeCell ref="F90:U90"/>
    <mergeCell ref="B87:D87"/>
    <mergeCell ref="F87:U87"/>
    <mergeCell ref="B86:D86"/>
    <mergeCell ref="F86:U86"/>
    <mergeCell ref="B88:D88"/>
    <mergeCell ref="F88:U88"/>
    <mergeCell ref="B85:D85"/>
    <mergeCell ref="F85:U85"/>
    <mergeCell ref="C84:F84"/>
    <mergeCell ref="B82:D82"/>
    <mergeCell ref="F82:U82"/>
    <mergeCell ref="B78:D78"/>
    <mergeCell ref="F78:U78"/>
    <mergeCell ref="B72:D72"/>
    <mergeCell ref="F72:U72"/>
    <mergeCell ref="B73:D73"/>
    <mergeCell ref="F77:U77"/>
    <mergeCell ref="B74:D74"/>
    <mergeCell ref="F74:U74"/>
    <mergeCell ref="F73:U73"/>
    <mergeCell ref="C80:T80"/>
    <mergeCell ref="B81:D81"/>
    <mergeCell ref="F81:U81"/>
    <mergeCell ref="B75:D75"/>
    <mergeCell ref="F75:U75"/>
    <mergeCell ref="B76:D76"/>
    <mergeCell ref="B77:D77"/>
    <mergeCell ref="B26:D26"/>
    <mergeCell ref="F26:U26"/>
    <mergeCell ref="B29:D29"/>
    <mergeCell ref="F29:U29"/>
    <mergeCell ref="C28:D28"/>
    <mergeCell ref="F50:U50"/>
    <mergeCell ref="C47:G47"/>
    <mergeCell ref="B48:D48"/>
    <mergeCell ref="F48:U48"/>
    <mergeCell ref="B43:D43"/>
    <mergeCell ref="F43:U43"/>
    <mergeCell ref="B44:D44"/>
    <mergeCell ref="F44:U44"/>
    <mergeCell ref="B45:D45"/>
    <mergeCell ref="F45:U45"/>
    <mergeCell ref="C96:AB96"/>
    <mergeCell ref="B8:D8"/>
    <mergeCell ref="C15:N15"/>
    <mergeCell ref="B16:D16"/>
    <mergeCell ref="F16:U16"/>
    <mergeCell ref="B17:D17"/>
    <mergeCell ref="F17:U17"/>
    <mergeCell ref="C10:U10"/>
    <mergeCell ref="C11:U11"/>
    <mergeCell ref="C12:U12"/>
    <mergeCell ref="C9:Q9"/>
    <mergeCell ref="F39:U39"/>
    <mergeCell ref="F35:U35"/>
    <mergeCell ref="B24:D24"/>
    <mergeCell ref="F24:U24"/>
    <mergeCell ref="B25:D25"/>
    <mergeCell ref="B41:D41"/>
    <mergeCell ref="F41:U41"/>
    <mergeCell ref="B40:D40"/>
    <mergeCell ref="F40:U40"/>
    <mergeCell ref="C32:D32"/>
    <mergeCell ref="F32:U32"/>
    <mergeCell ref="F31:U31"/>
    <mergeCell ref="F30:U30"/>
    <mergeCell ref="AC18:AC19"/>
    <mergeCell ref="B18:D18"/>
    <mergeCell ref="F18:U18"/>
    <mergeCell ref="B19:D19"/>
    <mergeCell ref="F19:U19"/>
    <mergeCell ref="B42:D42"/>
    <mergeCell ref="F42:U42"/>
    <mergeCell ref="B36:D36"/>
    <mergeCell ref="F36:U36"/>
    <mergeCell ref="B37:D37"/>
    <mergeCell ref="F37:U37"/>
    <mergeCell ref="C34:I34"/>
    <mergeCell ref="B35:D35"/>
    <mergeCell ref="B38:D38"/>
    <mergeCell ref="F38:U38"/>
    <mergeCell ref="B39:D39"/>
    <mergeCell ref="F25:U25"/>
    <mergeCell ref="C21:S21"/>
    <mergeCell ref="B22:D22"/>
    <mergeCell ref="F22:U22"/>
    <mergeCell ref="B23:D23"/>
    <mergeCell ref="F23:U23"/>
    <mergeCell ref="B30:D30"/>
    <mergeCell ref="B31:D31"/>
  </mergeCells>
  <conditionalFormatting sqref="X10:X91">
    <cfRule type="cellIs" dxfId="0" priority="33" operator="equal">
      <formula>"!!!"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3800E7BEF008C48B5CCC8EE24A8B38A" ma:contentTypeVersion="7" ma:contentTypeDescription="Luo uusi asiakirja." ma:contentTypeScope="" ma:versionID="a732cd3ba4b7482bba0f416312f9904d">
  <xsd:schema xmlns:xsd="http://www.w3.org/2001/XMLSchema" xmlns:xs="http://www.w3.org/2001/XMLSchema" xmlns:p="http://schemas.microsoft.com/office/2006/metadata/properties" xmlns:ns3="573d3218-ce8c-46c3-a620-a14f349ff948" xmlns:ns4="4998e612-efaf-4798-b1ba-14afa521e408" targetNamespace="http://schemas.microsoft.com/office/2006/metadata/properties" ma:root="true" ma:fieldsID="09ea2610c389263f38b043660b88e6b6" ns3:_="" ns4:_="">
    <xsd:import namespace="573d3218-ce8c-46c3-a620-a14f349ff948"/>
    <xsd:import namespace="4998e612-efaf-4798-b1ba-14afa521e4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d3218-ce8c-46c3-a620-a14f349ff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8e612-efaf-4798-b1ba-14afa521e4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543A83-3CC4-4FCB-A055-ED759BE63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d3218-ce8c-46c3-a620-a14f349ff948"/>
    <ds:schemaRef ds:uri="4998e612-efaf-4798-b1ba-14afa521e4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CBC6C6-3F14-4EEE-BF2F-D60AEB3337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65F126-9CBE-447C-8477-0130761CA9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73d3218-ce8c-46c3-a620-a14f349ff948"/>
    <ds:schemaRef ds:uri="4998e612-efaf-4798-b1ba-14afa521e4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Arvo 2023</vt:lpstr>
    </vt:vector>
  </TitlesOfParts>
  <Company>City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Kallio Tarja O</dc:creator>
  <cp:lastModifiedBy>Sari Koskinen</cp:lastModifiedBy>
  <cp:lastPrinted>2017-04-26T10:52:41Z</cp:lastPrinted>
  <dcterms:created xsi:type="dcterms:W3CDTF">2017-04-04T10:08:09Z</dcterms:created>
  <dcterms:modified xsi:type="dcterms:W3CDTF">2023-12-13T10:55:01Z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0x01010023800E7BEF008C48B5CCC8EE24A8B38A</vt:lpwstr>
  </property>
</Properties>
</file>